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1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<sst xmlns="http://schemas.openxmlformats.org/spreadsheetml/2006/main" count="169" uniqueCount="133">
  <si>
    <t xml:space="preserve">6° LEZIONE: </t>
  </si>
  <si>
    <r>
      <t>Ricordiamo la definizione di funzione continua in un punto 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del suo dominio:</t>
    </r>
  </si>
  <si>
    <r>
      <t>y=f(x) si dice continua in x</t>
    </r>
    <r>
      <rPr>
        <b/>
        <vertAlign val="subscript"/>
        <sz val="12"/>
        <rFont val="Arial"/>
        <family val="2"/>
      </rPr>
      <t xml:space="preserve">0 </t>
    </r>
    <r>
      <rPr>
        <b/>
        <sz val="12"/>
        <rFont val="Arial"/>
        <family val="2"/>
      </rPr>
      <t>se esiste il limite di f(x) per x che tende ad x</t>
    </r>
    <r>
      <rPr>
        <b/>
        <vertAlign val="subscript"/>
        <sz val="12"/>
        <rFont val="Arial"/>
        <family val="2"/>
      </rPr>
      <t xml:space="preserve">0 </t>
    </r>
  </si>
  <si>
    <r>
      <t>e tale limite coincide con f(x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>).</t>
    </r>
  </si>
  <si>
    <t>Osservazione: Le funzioni elementari che noi conosciamo sono tutte continue nel loro dominio.</t>
  </si>
  <si>
    <t>suo dominio:</t>
  </si>
  <si>
    <t xml:space="preserve">La funzione assegnata è continua per x &lt;3 essendo un polinomio di 2° grado, è continua per x&gt;3 </t>
  </si>
  <si>
    <t xml:space="preserve">trattandosi di un polinomio di 1° grado. L'unico punto da esaminare è il punto x =3. </t>
  </si>
  <si>
    <t>x</t>
  </si>
  <si>
    <t>a</t>
  </si>
  <si>
    <t>f(x)</t>
  </si>
  <si>
    <t>n</t>
  </si>
  <si>
    <t xml:space="preserve">Dobbiamo calcolare il limite per x che tende a 3 da destra della funzione e determinare il parametro </t>
  </si>
  <si>
    <t>Si disegni infine il grafico completo di y = f(x) in un intorno di 3.</t>
  </si>
  <si>
    <t>Per a diverso da -0,5 la funzione presenta una discontinuità di 1° specie (salto).</t>
  </si>
  <si>
    <t>Vediamo altri esempi di funzioni elementari che presentano salti: la funzione parte intera di x</t>
  </si>
  <si>
    <t xml:space="preserve"> ovvero y = [x].</t>
  </si>
  <si>
    <t>y=[x]</t>
  </si>
  <si>
    <t>continua nel suo dominio:</t>
  </si>
  <si>
    <t>Procedendo per tentativi si vede che un valore del parametro a atto a garantire la continuità potrebbe</t>
  </si>
  <si>
    <t xml:space="preserve">essere approssimativamente -1,5. Troviamo il valore o i valori esatti imponendo l'uguaglianza tra </t>
  </si>
  <si>
    <t>sen(3)=cos(a). Usando le proprietà delle funzioni trigonometriche si ha</t>
  </si>
  <si>
    <t>il limite destro, il valore della funzione in 0 e il limite sinistro. Si ottiene la seguente equazione:</t>
  </si>
  <si>
    <r>
      <t>cos(</t>
    </r>
    <r>
      <rPr>
        <sz val="10"/>
        <rFont val="Symbol"/>
        <family val="1"/>
      </rPr>
      <t>p</t>
    </r>
    <r>
      <rPr>
        <sz val="10"/>
        <rFont val="Arial"/>
        <family val="0"/>
      </rPr>
      <t>/2-3)=cos(a), da cui</t>
    </r>
    <r>
      <rPr>
        <sz val="10"/>
        <rFont val="Book Antiqua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Book Antiqua"/>
        <family val="1"/>
      </rPr>
      <t xml:space="preserve"> = </t>
    </r>
    <r>
      <rPr>
        <sz val="10"/>
        <rFont val="Arial"/>
        <family val="2"/>
      </rPr>
      <t>±</t>
    </r>
    <r>
      <rPr>
        <sz val="10"/>
        <rFont val="Book Antiqua"/>
        <family val="1"/>
      </rPr>
      <t>(</t>
    </r>
    <r>
      <rPr>
        <sz val="10"/>
        <rFont val="Symbol"/>
        <family val="1"/>
      </rPr>
      <t>p</t>
    </r>
    <r>
      <rPr>
        <sz val="10"/>
        <rFont val="Book Antiqua"/>
        <family val="1"/>
      </rPr>
      <t>/2-</t>
    </r>
    <r>
      <rPr>
        <sz val="10"/>
        <rFont val="Arial"/>
        <family val="2"/>
      </rPr>
      <t>3)+2k</t>
    </r>
    <r>
      <rPr>
        <sz val="10"/>
        <rFont val="Symbol"/>
        <family val="1"/>
      </rPr>
      <t>p</t>
    </r>
    <r>
      <rPr>
        <sz val="10"/>
        <rFont val="Arial"/>
        <family val="2"/>
      </rPr>
      <t xml:space="preserve"> con k intero.</t>
    </r>
  </si>
  <si>
    <t xml:space="preserve">I valori di a che danno continuità in zero  sono infiniti, per k=0 scegliendo l'opzione +, </t>
  </si>
  <si>
    <t>abbiamo  -1,4292.</t>
  </si>
  <si>
    <t>Procedendo per tentativi si vede che un valore del parametro a atto a garantire la continuità è a =2.</t>
  </si>
  <si>
    <t>Troviamo tale valore imponendo l'uguaglianza tra il limite destro, il valore della funzione in 0 e il limite</t>
  </si>
  <si>
    <r>
      <t xml:space="preserve"> sinistro. Si ottiene la seguente equazione: 4 = 2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0"/>
      </rPr>
      <t xml:space="preserve"> , da cui a=2.</t>
    </r>
  </si>
  <si>
    <t>1) USO DELLO STRUMENTO " RICERCA OBIETTIVO" PER RISOLVERE DELLE EQUAZIONI</t>
  </si>
  <si>
    <t xml:space="preserve">Per utilizzare lo strumento "ricerca obiettivo" , la equazione va riscritta isolando il termine noto </t>
  </si>
  <si>
    <r>
      <t xml:space="preserve">In </t>
    </r>
    <r>
      <rPr>
        <b/>
        <sz val="10"/>
        <rFont val="Arial"/>
        <family val="2"/>
      </rPr>
      <t xml:space="preserve">imposta cella </t>
    </r>
    <r>
      <rPr>
        <sz val="10"/>
        <rFont val="Arial"/>
        <family val="0"/>
      </rPr>
      <t xml:space="preserve">va messa la formula su cui si lavora, piu' semplicemente il riferimento </t>
    </r>
  </si>
  <si>
    <t>Però lo strumento fornisce una sola soluzione, e l'altra?</t>
  </si>
  <si>
    <t>Trovata la soluzione possiamo abbassare di grado l'equazione e trovare l'altra. Come? (Ruffini)</t>
  </si>
  <si>
    <t xml:space="preserve">Un altro modo e' di partire da un altro punto molto lontano dalla soluzione trovata e si spera vicino </t>
  </si>
  <si>
    <t>k</t>
  </si>
  <si>
    <t>(2x-1)^2</t>
  </si>
  <si>
    <t>(x-1/2)^3-x(x+1/4)^2</t>
  </si>
  <si>
    <t>k=log10</t>
  </si>
  <si>
    <t>log(x-9)+logx</t>
  </si>
  <si>
    <t>5^(x+2)-(2/3) 5^(x-1)-5^(x+1)</t>
  </si>
  <si>
    <t>Esercizi proposti:</t>
  </si>
  <si>
    <t>verificare quindi se la soluzione trovata e' l'unica possibile o ce ne sono delle altre, in tal caso trovarle.</t>
  </si>
  <si>
    <t>log(x-9)+logx=log10</t>
  </si>
  <si>
    <t>Si riscriva l'equazione precedente usando le proprietà del logaritmo.</t>
  </si>
  <si>
    <t>Excel può essere utilizzato per risolvere equazioni di qualunque tipo usando un comando specifico:</t>
  </si>
  <si>
    <t>cioè non è in grado di svolgere dei passaggi algebrici di semplificazione fino ad arrivare all'equazione</t>
  </si>
  <si>
    <t xml:space="preserve"> finale, ma risolve l'equazione in forma numerica cioè è capace di esibire la soluzione o le soluzioni</t>
  </si>
  <si>
    <t>il comando "ricerca obiettivo". Attenzione, excel non è in grado di risolvere algebricamente un'equazione</t>
  </si>
  <si>
    <t>di equazioni anche molto complicate grazie alla sua rapidità di calcolo.</t>
  </si>
  <si>
    <t>In una cella del foglio di calcolo si assegna un valore iniziale ad arbitrio ad x, valore da cui lo strumento</t>
  </si>
  <si>
    <t xml:space="preserve"> inizia a cercare la soluzione, nella cella a fianco il valore di k e nella cella successiva si inserisce </t>
  </si>
  <si>
    <r>
      <t>al secondo membro cioè nella forma</t>
    </r>
    <r>
      <rPr>
        <b/>
        <sz val="10"/>
        <rFont val="Arial"/>
        <family val="2"/>
      </rPr>
      <t xml:space="preserve"> f(x) = k </t>
    </r>
    <r>
      <rPr>
        <sz val="10"/>
        <rFont val="Arial"/>
        <family val="0"/>
      </rPr>
      <t xml:space="preserve">ove f(x) indica una generica funzione della sola incognita x </t>
    </r>
  </si>
  <si>
    <t>(k può essere uguale a zero).</t>
  </si>
  <si>
    <t>la formula corrispondente alla funzione f(x)  poi si seguono le istruzioni del comando:</t>
  </si>
  <si>
    <r>
      <t>della cella che contiene la formula ,</t>
    </r>
    <r>
      <rPr>
        <b/>
        <sz val="10"/>
        <rFont val="Arial"/>
        <family val="2"/>
      </rPr>
      <t xml:space="preserve"> al valore </t>
    </r>
    <r>
      <rPr>
        <sz val="10"/>
        <rFont val="Arial"/>
        <family val="0"/>
      </rPr>
      <t xml:space="preserve">va messo il valore di k, </t>
    </r>
  </si>
  <si>
    <r>
      <t xml:space="preserve">In </t>
    </r>
    <r>
      <rPr>
        <b/>
        <sz val="10"/>
        <rFont val="Arial"/>
        <family val="2"/>
      </rPr>
      <t>cambiando la cella</t>
    </r>
    <r>
      <rPr>
        <sz val="10"/>
        <rFont val="Arial"/>
        <family val="0"/>
      </rPr>
      <t xml:space="preserve"> va messo il valore del punto iniziale rappresentato da x o semplicemente il</t>
    </r>
  </si>
  <si>
    <r>
      <t xml:space="preserve"> riferimento della cella che lo contiene.</t>
    </r>
    <r>
      <rPr>
        <b/>
        <sz val="10"/>
        <rFont val="Arial"/>
        <family val="2"/>
      </rPr>
      <t xml:space="preserve"> La risposta</t>
    </r>
    <r>
      <rPr>
        <sz val="10"/>
        <rFont val="Arial"/>
        <family val="0"/>
      </rPr>
      <t xml:space="preserve"> si troverà nella cella della x.</t>
    </r>
  </si>
  <si>
    <t>formula:2x-3</t>
  </si>
  <si>
    <t>Vediamo un esempio: si risolva l' equazione di primo grado   2x-3=0.</t>
  </si>
  <si>
    <t>Altro esempio: si risolva l'equazione di 2° grado  2x^2-3x-2=.0</t>
  </si>
  <si>
    <t>2x^2-3x-2</t>
  </si>
  <si>
    <t>alla seconda soluzione. Questo puo' essere controllato con un metodo grafico di intersezione tra</t>
  </si>
  <si>
    <t xml:space="preserve">Possiamo cercare di risolvere un'equazione se siamo sicuri che almeno una soluzione esiste e </t>
  </si>
  <si>
    <t>la  funzione  y=2x^2-3x-2   e   la retta y=k ovvero nel nostro caso k=0 ( l'asse delle ascisse).</t>
  </si>
  <si>
    <t xml:space="preserve"> di funzioni continue.</t>
  </si>
  <si>
    <t>per questo ricordiamo il teorema di esistenza degli zeri e il teorema dei valori intermedi nel caso</t>
  </si>
  <si>
    <t>y= 2x^2-3x-2</t>
  </si>
  <si>
    <t>Vediamo altri esempi di applicazione dello strumento "ricerca obiettivo":</t>
  </si>
  <si>
    <t>Funzioni continue e ricerca degli zeri.</t>
  </si>
  <si>
    <t xml:space="preserve">Sia </t>
  </si>
  <si>
    <r>
      <t xml:space="preserve">Per far questo occorre scegliere dal menu a tendina  </t>
    </r>
    <r>
      <rPr>
        <i/>
        <sz val="10"/>
        <rFont val="Arial"/>
        <family val="2"/>
      </rPr>
      <t>Strumenti</t>
    </r>
    <r>
      <rPr>
        <sz val="10"/>
        <rFont val="Arial"/>
        <family val="2"/>
      </rPr>
      <t xml:space="preserve"> il comando </t>
    </r>
    <r>
      <rPr>
        <i/>
        <sz val="10"/>
        <rFont val="Arial"/>
        <family val="2"/>
      </rPr>
      <t>Ricerca Obiettivo</t>
    </r>
    <r>
      <rPr>
        <sz val="10"/>
        <rFont val="Arial"/>
        <family val="2"/>
      </rPr>
      <t xml:space="preserve"> che </t>
    </r>
  </si>
  <si>
    <t>è uno dei comandi avanzati di Excel.</t>
  </si>
  <si>
    <t>Provare con lo strumento "ricerca obiettivo".</t>
  </si>
  <si>
    <t>L'equazione non ha soluzione come si può vedere dal grafico sottostante: non esiste alcuna x reale</t>
  </si>
  <si>
    <t>nell'intervallo [0,4] che abbia immagine 2.</t>
  </si>
  <si>
    <t>y=2</t>
  </si>
  <si>
    <t>Attenzione per rappresentare la funzione abbiamo usato la "nidificazione" della funzione "se".</t>
  </si>
  <si>
    <t>se</t>
  </si>
  <si>
    <t>x&lt;0</t>
  </si>
  <si>
    <t>no f</t>
  </si>
  <si>
    <t>x&gt;4</t>
  </si>
  <si>
    <t>x&gt;3</t>
  </si>
  <si>
    <t>2+x</t>
  </si>
  <si>
    <t>1-x</t>
  </si>
  <si>
    <t xml:space="preserve">Abbiamo usato 3 funzioni "se" : </t>
  </si>
  <si>
    <t>x in radianti</t>
  </si>
  <si>
    <t>senx</t>
  </si>
  <si>
    <t>x in gradi</t>
  </si>
  <si>
    <t>log3(5x+4)-log3(3-x)</t>
  </si>
  <si>
    <t>Si risolva la stessa equazione usando le proprietà dei logaritmi.</t>
  </si>
  <si>
    <t>rappresentato separatamente i due rami della funzione</t>
  </si>
  <si>
    <t xml:space="preserve">Attenzione, per  meglio apprezzare la discontinuità, nel grafico precedente abbiamo </t>
  </si>
  <si>
    <t>Negli esempi precedenti associare ad ogni esercizio un grafico che visualizza  y=f(x)  e y=k.</t>
  </si>
  <si>
    <t>Potevamo  utilizzare la funzione  logica " o "  all'interno del "se"</t>
  </si>
  <si>
    <t>Esercizio 1: Si determini il valore del parametro " a " affinchè  la seguente funzione sia continua nel</t>
  </si>
  <si>
    <t xml:space="preserve">Si osserva che f(3) = -6 e che la funzione è continua a sinistra di 3 per quanto detto. </t>
  </si>
  <si>
    <t>a affinchè valga -6. Per questo scegliamo una successione di punti che al crescere di n converga a 3 da</t>
  </si>
  <si>
    <t>Al parametro "a" al momento possiamo dare un valore qualunque, disegnare poi la funzione in un intorno</t>
  </si>
  <si>
    <t>di 3 e procedere poi per tentativi per individuare un possibile valore di a affinchè la funzione sia continua,</t>
  </si>
  <si>
    <t>infine calcolare il valore esatto come detto in precedenza cioè imponendo che il limite destro valga -6.</t>
  </si>
  <si>
    <r>
      <t xml:space="preserve"> destra, ad esempio la successione 3+1/n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</si>
  <si>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x=3+1/n</t>
    </r>
    <r>
      <rPr>
        <vertAlign val="superscript"/>
        <sz val="10"/>
        <rFont val="Arial"/>
        <family val="2"/>
      </rPr>
      <t>2</t>
    </r>
  </si>
  <si>
    <t>Rappresentiamo dunque la funzione in un intorno destro di 3</t>
  </si>
  <si>
    <t>Esempio 1:</t>
  </si>
  <si>
    <t>Esercizio 2: Si determini il valore o i valori del parametro a affichè la seguente funzione sia</t>
  </si>
  <si>
    <t>Esercizio 3: Si determini il valore o i valori del parametro a affichè la seguente funzione sia</t>
  </si>
  <si>
    <t>Esempio 2: si risolva (2x-1)^2=25</t>
  </si>
  <si>
    <t>Esempio 3:           (x-1/2)^3-x(x+1/4)^2+23/16=0</t>
  </si>
  <si>
    <t>Esempio 4:          log(x-9)+logx=log10</t>
  </si>
  <si>
    <t>Esempio 5:          5^(x+2)-(2/3) 5^(x-1)-5^(x+1)=298/3</t>
  </si>
  <si>
    <t>Esercizio 4: si risolva la seguente equazione usando la funzione ricerca obiettivo</t>
  </si>
  <si>
    <r>
      <t xml:space="preserve">Esempio 6: Esempio di </t>
    </r>
    <r>
      <rPr>
        <b/>
        <sz val="10"/>
        <rFont val="Arial"/>
        <family val="2"/>
      </rPr>
      <t>non applicabilità del teorema dei valori intermedi</t>
    </r>
    <r>
      <rPr>
        <sz val="10"/>
        <rFont val="Arial"/>
        <family val="0"/>
      </rPr>
      <t>.</t>
    </r>
  </si>
  <si>
    <t>Si voglia risolvere l'equazione f(x) = 2.</t>
  </si>
  <si>
    <r>
      <t>Esercizio 5</t>
    </r>
    <r>
      <rPr>
        <sz val="10"/>
        <color indexed="10"/>
        <rFont val="Arial"/>
        <family val="2"/>
      </rPr>
      <t>: risolvere l'equazione senx=0,5 con lo strumento ricerca obiettivo</t>
    </r>
  </si>
  <si>
    <t>Esercizi proposti</t>
  </si>
  <si>
    <t>Eserfcizio 6: Risolvere l'equazione 2cos(x) +1=0 col metodo ricerca obiettivo.</t>
  </si>
  <si>
    <r>
      <t>Esercizio 7:</t>
    </r>
    <r>
      <rPr>
        <sz val="10"/>
        <color indexed="10"/>
        <rFont val="Arial"/>
        <family val="0"/>
      </rPr>
      <t xml:space="preserve"> risolvere l'equazione log3(5x+4)-log3(3-x) = 0 con lo strumento ricerca obiettivo</t>
    </r>
  </si>
  <si>
    <r>
      <t>Teorema di esistenza degli zeri</t>
    </r>
    <r>
      <rPr>
        <sz val="10"/>
        <rFont val="Arial"/>
        <family val="0"/>
      </rPr>
      <t xml:space="preserve">: Sia y=f(x) continua in [a,b] tale che f(a)f(b)&lt;0, allora </t>
    </r>
    <r>
      <rPr>
        <b/>
        <sz val="10"/>
        <rFont val="Arial"/>
        <family val="2"/>
      </rPr>
      <t>esiste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almeno</t>
    </r>
    <r>
      <rPr>
        <sz val="10"/>
        <rFont val="Arial"/>
        <family val="0"/>
      </rPr>
      <t xml:space="preserve"> </t>
    </r>
  </si>
  <si>
    <r>
      <t>Teorema dei valori intermedi</t>
    </r>
    <r>
      <rPr>
        <sz val="10"/>
        <rFont val="Arial"/>
        <family val="0"/>
      </rPr>
      <t>: Sia y=f(x) continua in [a,b] e sia k un numero compreso tra il minimo</t>
    </r>
  </si>
  <si>
    <t>un punto c interno ad [a,b] tale che f(c) = 0.</t>
  </si>
  <si>
    <r>
      <t xml:space="preserve"> ed il massimo di f(x), allora </t>
    </r>
    <r>
      <rPr>
        <b/>
        <sz val="10"/>
        <rFont val="Arial"/>
        <family val="2"/>
      </rPr>
      <t>esiste almeno</t>
    </r>
    <r>
      <rPr>
        <sz val="10"/>
        <rFont val="Arial"/>
        <family val="0"/>
      </rPr>
      <t xml:space="preserve"> un c interno ad [a,b] tale che f(c) = k.</t>
    </r>
  </si>
  <si>
    <t>Il CAI ha organizzato  nel mese di maggio un'escursione nel Parco Nazionale dell'Aspromonte.</t>
  </si>
  <si>
    <t xml:space="preserve">Gli escursionisti sono partiti dal Chorio di Roghudi (759m) alle ore 9. L'escursione è proseguita per il </t>
  </si>
  <si>
    <t xml:space="preserve">monte Cavallo, i Campi di Sant'Elia, le Cascate Maesano fino al Torrente Menta (1850m) dove sono </t>
  </si>
  <si>
    <t xml:space="preserve">arrivati alle ore 16. Il giorno seguente gli escursionisti sono ripartiti dal Torrente Menta alle ore 9 e </t>
  </si>
  <si>
    <t xml:space="preserve">seguendo lo stesso itinerario sono arrivati a destinazione dopo 7 ore. </t>
  </si>
  <si>
    <t xml:space="preserve">Si provi che c'è un punto dell'itinerario che gli escursionisti attraversano allo stessa ora del giorno in </t>
  </si>
  <si>
    <t>entrambe le escursioni.</t>
  </si>
  <si>
    <t>Applicazione del teorema degli zeri:</t>
  </si>
  <si>
    <r>
      <t>Suggerimento siano x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(t) e x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(t) la posizione del gruppo escursionistico sull' itinerario indicato all'andata</t>
    </r>
  </si>
  <si>
    <t xml:space="preserve"> e al ritorno in funzione del tempo..</t>
  </si>
  <si>
    <t>SE(O(A411&lt;0;A411&gt;4);"no fun";SE(A411&gt;3;2+A411;1-A411))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</si>
</sst>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000"/>
    <numFmt numFmtId="170" formatCode="0.00000"/>
    <numFmt numFmtId="171" formatCode="0.0000"/>
    <numFmt numFmtId="172" formatCode="0.000"/>
  </numFmts>
  <fonts count="14">
    <font>
      <sz val="10"/>
      <name val="Arial"/>
      <family val="0"/>
    </font>
    <font>
      <sz val="10"/>
      <color indexed="10"/>
      <name val="Arial"/>
      <family val="0"/>
    </font>
    <font>
      <vertAlign val="subscript"/>
      <sz val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sz val="10"/>
      <name val="Book Antiqua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172" fontId="0" fillId="2" borderId="0" xfId="0" applyNumberForma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center"/>
    </xf>
    <xf numFmtId="172" fontId="0" fillId="3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68" fontId="0" fillId="3" borderId="0" xfId="0" applyNumberFormat="1" applyFill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Fill="1" applyAlignment="1">
      <alignment horizontal="center"/>
    </xf>
    <xf numFmtId="168" fontId="0" fillId="3" borderId="0" xfId="0" applyNumberFormat="1" applyFill="1" applyAlignment="1">
      <alignment/>
    </xf>
    <xf numFmtId="168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38"/>
          <c:w val="0.83775"/>
          <c:h val="0.7607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Foglio1!$C$63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Foglio1!$A$64:$A$83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Foglio1!$C$64:$C$83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Foglio1!$C$63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Foglio1!$A$84:$A$103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Foglio1!$C$84:$C$103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48710733"/>
        <c:axId val="29259754"/>
      </c:scatterChart>
      <c:valAx>
        <c:axId val="48710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59754"/>
        <c:crosses val="autoZero"/>
        <c:crossBetween val="midCat"/>
        <c:dispUnits/>
      </c:valAx>
      <c:valAx>
        <c:axId val="29259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10733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Foglio1!$B$127</c:f>
              <c:strCache>
                <c:ptCount val="1"/>
                <c:pt idx="0">
                  <c:v>y=[x]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Foglio1!$A$128:$A$154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Foglio1!$B$128:$B$154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axId val="44832483"/>
        <c:axId val="45951368"/>
      </c:scatterChart>
      <c:valAx>
        <c:axId val="44832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51368"/>
        <c:crosses val="autoZero"/>
        <c:crossBetween val="midCat"/>
        <c:dispUnits/>
      </c:valAx>
      <c:valAx>
        <c:axId val="45951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4483248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Foglio1!$C$181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Foglio1!$A$182:$A$198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Foglio1!$C$182:$C$198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Foglio1!$C$181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Foglio1!$A$199:$A$213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Foglio1!$C$199:$C$213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60496873"/>
        <c:axId val="48261846"/>
      </c:scatterChart>
      <c:valAx>
        <c:axId val="60496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61846"/>
        <c:crosses val="autoZero"/>
        <c:crossBetween val="midCat"/>
        <c:dispUnits/>
      </c:valAx>
      <c:valAx>
        <c:axId val="48261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96873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955"/>
          <c:w val="0.72875"/>
          <c:h val="0.90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Foglio1!$C$231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Foglio1!$A$232:$A$248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Foglio1!$C$232:$C$248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Foglio1!$C$231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Foglio1!$A$249:$A$263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Foglio1!$C$249:$C$263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23424223"/>
        <c:axId val="36079444"/>
      </c:scatterChart>
      <c:valAx>
        <c:axId val="23424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79444"/>
        <c:crosses val="autoZero"/>
        <c:crossBetween val="midCat"/>
        <c:dispUnits/>
      </c:valAx>
      <c:valAx>
        <c:axId val="36079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242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36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Foglio1!$B$316</c:f>
              <c:strCache>
                <c:ptCount val="1"/>
                <c:pt idx="0">
                  <c:v>y= 2x^2-3x-2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Foglio1!$A$317:$A$330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Foglio1!$B$317:$B$330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66379589"/>
        <c:axId val="57628290"/>
      </c:scatterChart>
      <c:valAx>
        <c:axId val="66379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28290"/>
        <c:crosses val="autoZero"/>
        <c:crossBetween val="midCat"/>
        <c:dispUnits/>
      </c:valAx>
      <c:valAx>
        <c:axId val="57628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3795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Foglio1!$B$382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Foglio1!$A$387:$A$393</c:f>
              <c:numCache>
                <c:ptCount val="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Foglio1!$B$387:$B$393</c:f>
              <c:numCache>
                <c:ptCount val="7"/>
                <c:pt idx="0">
                  <c:v>1</c:v>
                </c:pt>
                <c:pt idx="1">
                  <c:v>0.5</c:v>
                </c:pt>
                <c:pt idx="2">
                  <c:v>0</c:v>
                </c:pt>
                <c:pt idx="3">
                  <c:v>-0.5</c:v>
                </c:pt>
                <c:pt idx="4">
                  <c:v>-1</c:v>
                </c:pt>
                <c:pt idx="5">
                  <c:v>-1.5</c:v>
                </c:pt>
                <c:pt idx="6">
                  <c:v>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Foglio1!$B$382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Foglio1!$A$394:$A$395</c:f>
              <c:numCache>
                <c:ptCount val="2"/>
                <c:pt idx="0">
                  <c:v>3.5</c:v>
                </c:pt>
                <c:pt idx="1">
                  <c:v>4</c:v>
                </c:pt>
              </c:numCache>
            </c:numRef>
          </c:xVal>
          <c:yVal>
            <c:numRef>
              <c:f>Foglio1!$B$394:$B$395</c:f>
              <c:numCache>
                <c:ptCount val="2"/>
                <c:pt idx="0">
                  <c:v>5.5</c:v>
                </c:pt>
                <c:pt idx="1">
                  <c:v>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Foglio1!$C$382</c:f>
              <c:strCache>
                <c:ptCount val="1"/>
                <c:pt idx="0">
                  <c:v>y=2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Foglio1!$A$387:$A$395</c:f>
              <c:numCach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Foglio1!$C$387:$C$395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yVal>
          <c:smooth val="0"/>
        </c:ser>
        <c:axId val="10970267"/>
        <c:axId val="8395744"/>
      </c:scatterChart>
      <c:valAx>
        <c:axId val="10970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95744"/>
        <c:crosses val="autoZero"/>
        <c:crossBetween val="midCat"/>
        <c:dispUnits/>
      </c:valAx>
      <c:valAx>
        <c:axId val="8395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9702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105</xdr:row>
      <xdr:rowOff>85725</xdr:rowOff>
    </xdr:from>
    <xdr:to>
      <xdr:col>7</xdr:col>
      <xdr:colOff>400050</xdr:colOff>
      <xdr:row>118</xdr:row>
      <xdr:rowOff>133350</xdr:rowOff>
    </xdr:to>
    <xdr:graphicFrame>
      <xdr:nvGraphicFramePr>
        <xdr:cNvPr id="1" name="Chart 2"/>
        <xdr:cNvGraphicFramePr/>
      </xdr:nvGraphicFramePr>
      <xdr:xfrm>
        <a:off x="0" y="17354550"/>
        <a:ext cx="49434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156</xdr:row>
      <xdr:rowOff>152400</xdr:rowOff>
    </xdr:from>
    <xdr:to>
      <xdr:col>7</xdr:col>
      <xdr:colOff>600075</xdr:colOff>
      <xdr:row>170</xdr:row>
      <xdr:rowOff>38100</xdr:rowOff>
    </xdr:to>
    <xdr:graphicFrame>
      <xdr:nvGraphicFramePr>
        <xdr:cNvPr id="2" name="Chart 3"/>
        <xdr:cNvGraphicFramePr/>
      </xdr:nvGraphicFramePr>
      <xdr:xfrm>
        <a:off x="200025" y="25679400"/>
        <a:ext cx="49434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276225</xdr:colOff>
      <xdr:row>183</xdr:row>
      <xdr:rowOff>76200</xdr:rowOff>
    </xdr:from>
    <xdr:to>
      <xdr:col>8</xdr:col>
      <xdr:colOff>552450</xdr:colOff>
      <xdr:row>195</xdr:row>
      <xdr:rowOff>114300</xdr:rowOff>
    </xdr:to>
    <xdr:graphicFrame>
      <xdr:nvGraphicFramePr>
        <xdr:cNvPr id="3" name="Chart 5"/>
        <xdr:cNvGraphicFramePr/>
      </xdr:nvGraphicFramePr>
      <xdr:xfrm>
        <a:off x="2381250" y="29975175"/>
        <a:ext cx="332422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232</xdr:row>
      <xdr:rowOff>152400</xdr:rowOff>
    </xdr:from>
    <xdr:to>
      <xdr:col>8</xdr:col>
      <xdr:colOff>523875</xdr:colOff>
      <xdr:row>245</xdr:row>
      <xdr:rowOff>57150</xdr:rowOff>
    </xdr:to>
    <xdr:graphicFrame>
      <xdr:nvGraphicFramePr>
        <xdr:cNvPr id="4" name="Chart 8"/>
        <xdr:cNvGraphicFramePr/>
      </xdr:nvGraphicFramePr>
      <xdr:xfrm>
        <a:off x="2743200" y="37995225"/>
        <a:ext cx="2933700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285750</xdr:colOff>
      <xdr:row>316</xdr:row>
      <xdr:rowOff>104775</xdr:rowOff>
    </xdr:from>
    <xdr:to>
      <xdr:col>8</xdr:col>
      <xdr:colOff>28575</xdr:colOff>
      <xdr:row>326</xdr:row>
      <xdr:rowOff>0</xdr:rowOff>
    </xdr:to>
    <xdr:graphicFrame>
      <xdr:nvGraphicFramePr>
        <xdr:cNvPr id="5" name="Chart 9"/>
        <xdr:cNvGraphicFramePr/>
      </xdr:nvGraphicFramePr>
      <xdr:xfrm>
        <a:off x="2390775" y="51568350"/>
        <a:ext cx="2790825" cy="1514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228600</xdr:colOff>
      <xdr:row>383</xdr:row>
      <xdr:rowOff>28575</xdr:rowOff>
    </xdr:from>
    <xdr:to>
      <xdr:col>8</xdr:col>
      <xdr:colOff>190500</xdr:colOff>
      <xdr:row>395</xdr:row>
      <xdr:rowOff>142875</xdr:rowOff>
    </xdr:to>
    <xdr:graphicFrame>
      <xdr:nvGraphicFramePr>
        <xdr:cNvPr id="6" name="Chart 11"/>
        <xdr:cNvGraphicFramePr/>
      </xdr:nvGraphicFramePr>
      <xdr:xfrm>
        <a:off x="2333625" y="62341125"/>
        <a:ext cx="3009900" cy="2057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workbookViewId="0" topLeftCell="A396">
      <selection activeCell="G422" sqref="G422"/>
    </sheetView>
  </sheetViews>
  <sheetFormatPr defaultColWidth="9.140625" defaultRowHeight="12.75"/>
  <cols>
    <col min="2" max="2" width="10.00390625" style="0" bestFit="1" customWidth="1"/>
    <col min="3" max="3" width="12.421875" style="0" bestFit="1" customWidth="1"/>
  </cols>
  <sheetData>
    <row r="1" ht="12.75">
      <c r="A1" t="s">
        <v>0</v>
      </c>
    </row>
    <row r="2" spans="1:5" ht="15.75">
      <c r="A2" s="31" t="s">
        <v>69</v>
      </c>
      <c r="B2" s="1"/>
      <c r="C2" s="1"/>
      <c r="D2" s="1"/>
      <c r="E2" s="1"/>
    </row>
    <row r="4" ht="15.75">
      <c r="A4" t="s">
        <v>1</v>
      </c>
    </row>
    <row r="5" spans="1:10" ht="18.75">
      <c r="A5" s="2" t="s">
        <v>2</v>
      </c>
      <c r="B5" s="3"/>
      <c r="C5" s="3"/>
      <c r="D5" s="3"/>
      <c r="E5" s="3"/>
      <c r="F5" s="3"/>
      <c r="G5" s="3"/>
      <c r="H5" s="3"/>
      <c r="I5" s="3"/>
      <c r="J5" s="3"/>
    </row>
    <row r="6" ht="18.75">
      <c r="A6" s="3" t="s">
        <v>3</v>
      </c>
    </row>
    <row r="8" ht="12.75">
      <c r="A8" t="s">
        <v>4</v>
      </c>
    </row>
    <row r="10" ht="12.75">
      <c r="A10" t="s">
        <v>95</v>
      </c>
    </row>
    <row r="11" ht="12.75">
      <c r="A11" t="s">
        <v>5</v>
      </c>
    </row>
    <row r="19" ht="12.75">
      <c r="A19" t="s">
        <v>6</v>
      </c>
    </row>
    <row r="20" ht="12.75">
      <c r="A20" t="s">
        <v>7</v>
      </c>
    </row>
    <row r="21" ht="12.75">
      <c r="A21" t="s">
        <v>96</v>
      </c>
    </row>
    <row r="22" ht="12.75">
      <c r="A22" t="s">
        <v>12</v>
      </c>
    </row>
    <row r="23" ht="12.75">
      <c r="A23" t="s">
        <v>97</v>
      </c>
    </row>
    <row r="24" spans="1:6" ht="14.25">
      <c r="A24" t="s">
        <v>101</v>
      </c>
      <c r="E24" s="4"/>
      <c r="F24" s="4"/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9" ht="12.75">
      <c r="A29" t="s">
        <v>103</v>
      </c>
    </row>
    <row r="32" spans="1:6" ht="14.25">
      <c r="A32" s="4" t="s">
        <v>11</v>
      </c>
      <c r="B32" s="4" t="s">
        <v>102</v>
      </c>
      <c r="C32" s="4" t="s">
        <v>9</v>
      </c>
      <c r="D32" s="4" t="s">
        <v>10</v>
      </c>
      <c r="E32" s="4"/>
      <c r="F32" s="4"/>
    </row>
    <row r="33" spans="1:6" ht="12.75">
      <c r="A33" s="4">
        <v>1</v>
      </c>
      <c r="B33" s="5">
        <f>3+1/(A33)^2</f>
        <v>4</v>
      </c>
      <c r="C33" s="4">
        <v>-0.5</v>
      </c>
      <c r="D33" s="6">
        <f aca="true" t="shared" si="0" ref="D33:D56">$C$33*(2*B33+6)</f>
        <v>-7</v>
      </c>
      <c r="E33" s="4"/>
      <c r="F33" s="4"/>
    </row>
    <row r="34" spans="1:6" ht="12.75">
      <c r="A34" s="4">
        <v>2</v>
      </c>
      <c r="B34" s="5">
        <f aca="true" t="shared" si="1" ref="B34:B56">3+1/(A34)^2</f>
        <v>3.25</v>
      </c>
      <c r="C34" s="4"/>
      <c r="D34" s="6">
        <f t="shared" si="0"/>
        <v>-6.25</v>
      </c>
      <c r="E34" s="4"/>
      <c r="F34" s="4"/>
    </row>
    <row r="35" spans="1:6" ht="12.75">
      <c r="A35" s="4">
        <v>3</v>
      </c>
      <c r="B35" s="5">
        <f t="shared" si="1"/>
        <v>3.111111111111111</v>
      </c>
      <c r="C35" s="4"/>
      <c r="D35" s="6">
        <f t="shared" si="0"/>
        <v>-6.111111111111111</v>
      </c>
      <c r="E35" s="4"/>
      <c r="F35" s="4"/>
    </row>
    <row r="36" spans="1:6" ht="12.75">
      <c r="A36" s="4">
        <v>4</v>
      </c>
      <c r="B36" s="5">
        <f t="shared" si="1"/>
        <v>3.0625</v>
      </c>
      <c r="C36" s="4"/>
      <c r="D36" s="6">
        <f t="shared" si="0"/>
        <v>-6.0625</v>
      </c>
      <c r="E36" s="4"/>
      <c r="F36" s="4"/>
    </row>
    <row r="37" spans="1:6" ht="12.75">
      <c r="A37" s="4">
        <v>5</v>
      </c>
      <c r="B37" s="5">
        <f t="shared" si="1"/>
        <v>3.04</v>
      </c>
      <c r="C37" s="4"/>
      <c r="D37" s="6">
        <f t="shared" si="0"/>
        <v>-6.04</v>
      </c>
      <c r="E37" s="4"/>
      <c r="F37" s="4"/>
    </row>
    <row r="38" spans="1:6" ht="12.75">
      <c r="A38" s="4">
        <v>6</v>
      </c>
      <c r="B38" s="5">
        <f t="shared" si="1"/>
        <v>3.0277777777777777</v>
      </c>
      <c r="C38" s="4"/>
      <c r="D38" s="6">
        <f t="shared" si="0"/>
        <v>-6.027777777777778</v>
      </c>
      <c r="E38" s="4"/>
      <c r="F38" s="4"/>
    </row>
    <row r="39" spans="1:6" ht="12.75">
      <c r="A39" s="4">
        <v>7</v>
      </c>
      <c r="B39" s="5">
        <f t="shared" si="1"/>
        <v>3.020408163265306</v>
      </c>
      <c r="C39" s="4"/>
      <c r="D39" s="6">
        <f t="shared" si="0"/>
        <v>-6.020408163265306</v>
      </c>
      <c r="E39" s="4"/>
      <c r="F39" s="4"/>
    </row>
    <row r="40" spans="1:6" ht="12.75">
      <c r="A40" s="4">
        <v>8</v>
      </c>
      <c r="B40" s="5">
        <f t="shared" si="1"/>
        <v>3.015625</v>
      </c>
      <c r="C40" s="4"/>
      <c r="D40" s="6">
        <f t="shared" si="0"/>
        <v>-6.015625</v>
      </c>
      <c r="E40" s="4"/>
      <c r="F40" s="4"/>
    </row>
    <row r="41" spans="1:6" ht="12.75">
      <c r="A41" s="4">
        <v>9</v>
      </c>
      <c r="B41" s="5">
        <f t="shared" si="1"/>
        <v>3.0123456790123457</v>
      </c>
      <c r="C41" s="4"/>
      <c r="D41" s="6">
        <f t="shared" si="0"/>
        <v>-6.012345679012346</v>
      </c>
      <c r="E41" s="4"/>
      <c r="F41" s="4"/>
    </row>
    <row r="42" spans="1:6" ht="12.75">
      <c r="A42" s="4">
        <v>10</v>
      </c>
      <c r="B42" s="5">
        <f t="shared" si="1"/>
        <v>3.01</v>
      </c>
      <c r="C42" s="4"/>
      <c r="D42" s="6">
        <f t="shared" si="0"/>
        <v>-6.01</v>
      </c>
      <c r="E42" s="4"/>
      <c r="F42" s="4"/>
    </row>
    <row r="43" spans="1:6" ht="12.75">
      <c r="A43" s="4">
        <v>11</v>
      </c>
      <c r="B43" s="5">
        <f t="shared" si="1"/>
        <v>3.0082644628099175</v>
      </c>
      <c r="C43" s="4"/>
      <c r="D43" s="6">
        <f t="shared" si="0"/>
        <v>-6.008264462809917</v>
      </c>
      <c r="E43" s="4"/>
      <c r="F43" s="4"/>
    </row>
    <row r="44" spans="1:6" ht="12.75">
      <c r="A44" s="4">
        <v>12</v>
      </c>
      <c r="B44" s="5">
        <f t="shared" si="1"/>
        <v>3.0069444444444446</v>
      </c>
      <c r="C44" s="4"/>
      <c r="D44" s="6">
        <f t="shared" si="0"/>
        <v>-6.006944444444445</v>
      </c>
      <c r="E44" s="4"/>
      <c r="F44" s="4"/>
    </row>
    <row r="45" spans="1:6" ht="12.75">
      <c r="A45" s="4">
        <v>13</v>
      </c>
      <c r="B45" s="5">
        <f t="shared" si="1"/>
        <v>3.0059171597633134</v>
      </c>
      <c r="C45" s="4"/>
      <c r="D45" s="6">
        <f t="shared" si="0"/>
        <v>-6.005917159763314</v>
      </c>
      <c r="E45" s="4"/>
      <c r="F45" s="4"/>
    </row>
    <row r="46" spans="1:6" ht="12.75">
      <c r="A46" s="4">
        <v>14</v>
      </c>
      <c r="B46" s="5">
        <f t="shared" si="1"/>
        <v>3.0051020408163267</v>
      </c>
      <c r="C46" s="4"/>
      <c r="D46" s="6">
        <f t="shared" si="0"/>
        <v>-6.005102040816327</v>
      </c>
      <c r="E46" s="4"/>
      <c r="F46" s="4"/>
    </row>
    <row r="47" spans="1:6" ht="12.75">
      <c r="A47" s="4">
        <v>15</v>
      </c>
      <c r="B47" s="5">
        <f t="shared" si="1"/>
        <v>3.0044444444444443</v>
      </c>
      <c r="C47" s="4"/>
      <c r="D47" s="6">
        <f t="shared" si="0"/>
        <v>-6.004444444444444</v>
      </c>
      <c r="E47" s="4"/>
      <c r="F47" s="4"/>
    </row>
    <row r="48" spans="1:6" ht="12.75">
      <c r="A48" s="4">
        <v>16</v>
      </c>
      <c r="B48" s="5">
        <f t="shared" si="1"/>
        <v>3.00390625</v>
      </c>
      <c r="C48" s="4"/>
      <c r="D48" s="6">
        <f t="shared" si="0"/>
        <v>-6.00390625</v>
      </c>
      <c r="E48" s="4"/>
      <c r="F48" s="4"/>
    </row>
    <row r="49" spans="1:6" ht="12.75">
      <c r="A49" s="4">
        <v>17</v>
      </c>
      <c r="B49" s="5">
        <f t="shared" si="1"/>
        <v>3.0034602076124566</v>
      </c>
      <c r="C49" s="4"/>
      <c r="D49" s="6">
        <f t="shared" si="0"/>
        <v>-6.003460207612457</v>
      </c>
      <c r="E49" s="4"/>
      <c r="F49" s="4"/>
    </row>
    <row r="50" spans="1:6" ht="12.75">
      <c r="A50" s="4">
        <v>18</v>
      </c>
      <c r="B50" s="5">
        <f t="shared" si="1"/>
        <v>3.003086419753086</v>
      </c>
      <c r="C50" s="4"/>
      <c r="D50" s="6">
        <f t="shared" si="0"/>
        <v>-6.003086419753086</v>
      </c>
      <c r="E50" s="4"/>
      <c r="F50" s="4"/>
    </row>
    <row r="51" spans="1:6" ht="12.75">
      <c r="A51" s="4">
        <v>19</v>
      </c>
      <c r="B51" s="5">
        <f t="shared" si="1"/>
        <v>3.0027700831024933</v>
      </c>
      <c r="C51" s="4"/>
      <c r="D51" s="6">
        <f t="shared" si="0"/>
        <v>-6.002770083102494</v>
      </c>
      <c r="E51" s="4"/>
      <c r="F51" s="4"/>
    </row>
    <row r="52" spans="1:6" ht="12.75">
      <c r="A52" s="4">
        <v>20</v>
      </c>
      <c r="B52" s="5">
        <f t="shared" si="1"/>
        <v>3.0025</v>
      </c>
      <c r="C52" s="4"/>
      <c r="D52" s="6">
        <f t="shared" si="0"/>
        <v>-6.0024999999999995</v>
      </c>
      <c r="E52" s="4"/>
      <c r="F52" s="4"/>
    </row>
    <row r="53" spans="1:6" ht="12.75">
      <c r="A53" s="4">
        <v>21</v>
      </c>
      <c r="B53" s="5">
        <f t="shared" si="1"/>
        <v>3.002267573696145</v>
      </c>
      <c r="C53" s="4"/>
      <c r="D53" s="6">
        <f t="shared" si="0"/>
        <v>-6.002267573696145</v>
      </c>
      <c r="E53" s="4"/>
      <c r="F53" s="4"/>
    </row>
    <row r="54" spans="1:6" ht="12.75">
      <c r="A54" s="4">
        <v>22</v>
      </c>
      <c r="B54" s="5">
        <f t="shared" si="1"/>
        <v>3.0020661157024793</v>
      </c>
      <c r="C54" s="4"/>
      <c r="D54" s="6">
        <f t="shared" si="0"/>
        <v>-6.00206611570248</v>
      </c>
      <c r="E54" s="4"/>
      <c r="F54" s="4"/>
    </row>
    <row r="55" spans="1:6" ht="12.75">
      <c r="A55" s="4">
        <v>23</v>
      </c>
      <c r="B55" s="5">
        <f t="shared" si="1"/>
        <v>3.0018903591682418</v>
      </c>
      <c r="C55" s="4"/>
      <c r="D55" s="6">
        <f t="shared" si="0"/>
        <v>-6.001890359168241</v>
      </c>
      <c r="E55" s="4"/>
      <c r="F55" s="4"/>
    </row>
    <row r="56" spans="1:6" ht="12.75">
      <c r="A56" s="4">
        <v>24</v>
      </c>
      <c r="B56" s="5">
        <f t="shared" si="1"/>
        <v>3.001736111111111</v>
      </c>
      <c r="C56" s="4"/>
      <c r="D56" s="6">
        <f t="shared" si="0"/>
        <v>-6.001736111111111</v>
      </c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ht="12.75">
      <c r="A60" t="s">
        <v>13</v>
      </c>
    </row>
    <row r="63" spans="1:5" ht="12.75">
      <c r="A63" s="4" t="s">
        <v>8</v>
      </c>
      <c r="B63" s="4"/>
      <c r="C63" s="4" t="s">
        <v>10</v>
      </c>
      <c r="D63" s="4"/>
      <c r="E63" s="4"/>
    </row>
    <row r="64" spans="1:5" ht="12.75">
      <c r="A64" s="4">
        <v>2</v>
      </c>
      <c r="B64" s="8"/>
      <c r="C64" s="10">
        <f>IF(A64&gt;3,$C$33*(2*A64+6),A64^2-5*A64)</f>
        <v>-6</v>
      </c>
      <c r="D64" s="4"/>
      <c r="E64" s="7"/>
    </row>
    <row r="65" spans="1:5" ht="12.75">
      <c r="A65" s="4">
        <f>A64+0.1</f>
        <v>2.1</v>
      </c>
      <c r="B65" s="8"/>
      <c r="C65" s="10">
        <f aca="true" t="shared" si="2" ref="C65:C103">IF(A65&gt;3,$C$33*(2*A65+6),A65^2-5*A65)</f>
        <v>-6.09</v>
      </c>
      <c r="D65" s="4"/>
      <c r="E65" s="7"/>
    </row>
    <row r="66" spans="1:4" ht="12.75">
      <c r="A66" s="4">
        <f aca="true" t="shared" si="3" ref="A66:A103">A65+0.05</f>
        <v>2.15</v>
      </c>
      <c r="B66" s="8"/>
      <c r="C66" s="10">
        <f t="shared" si="2"/>
        <v>-6.1275</v>
      </c>
      <c r="D66" s="7"/>
    </row>
    <row r="67" spans="1:4" ht="12.75">
      <c r="A67" s="4">
        <f t="shared" si="3"/>
        <v>2.1999999999999997</v>
      </c>
      <c r="B67" s="8"/>
      <c r="C67" s="10">
        <f t="shared" si="2"/>
        <v>-6.159999999999999</v>
      </c>
      <c r="D67" s="7"/>
    </row>
    <row r="68" spans="1:4" ht="12.75">
      <c r="A68" s="4">
        <f t="shared" si="3"/>
        <v>2.2499999999999996</v>
      </c>
      <c r="B68" s="8"/>
      <c r="C68" s="10">
        <f t="shared" si="2"/>
        <v>-6.1875</v>
      </c>
      <c r="D68" s="7"/>
    </row>
    <row r="69" spans="1:4" ht="12.75">
      <c r="A69" s="4">
        <f t="shared" si="3"/>
        <v>2.2999999999999994</v>
      </c>
      <c r="B69" s="8"/>
      <c r="C69" s="10">
        <f t="shared" si="2"/>
        <v>-6.209999999999999</v>
      </c>
      <c r="D69" s="7"/>
    </row>
    <row r="70" spans="1:4" ht="12.75">
      <c r="A70" s="4">
        <f t="shared" si="3"/>
        <v>2.349999999999999</v>
      </c>
      <c r="B70" s="8"/>
      <c r="C70" s="10">
        <f t="shared" si="2"/>
        <v>-6.2275</v>
      </c>
      <c r="D70" s="7"/>
    </row>
    <row r="71" spans="1:4" ht="12.75">
      <c r="A71" s="4">
        <f t="shared" si="3"/>
        <v>2.399999999999999</v>
      </c>
      <c r="B71" s="8"/>
      <c r="C71" s="10">
        <f t="shared" si="2"/>
        <v>-6.239999999999999</v>
      </c>
      <c r="D71" s="7"/>
    </row>
    <row r="72" spans="1:4" ht="12.75">
      <c r="A72" s="4">
        <f t="shared" si="3"/>
        <v>2.449999999999999</v>
      </c>
      <c r="B72" s="8"/>
      <c r="C72" s="10">
        <f t="shared" si="2"/>
        <v>-6.2475000000000005</v>
      </c>
      <c r="D72" s="7"/>
    </row>
    <row r="73" spans="1:4" ht="12.75">
      <c r="A73" s="4">
        <f t="shared" si="3"/>
        <v>2.4999999999999987</v>
      </c>
      <c r="B73" s="8"/>
      <c r="C73" s="10">
        <f t="shared" si="2"/>
        <v>-6.25</v>
      </c>
      <c r="D73" s="7"/>
    </row>
    <row r="74" spans="1:4" ht="12.75">
      <c r="A74" s="4">
        <f t="shared" si="3"/>
        <v>2.5499999999999985</v>
      </c>
      <c r="B74" s="8"/>
      <c r="C74" s="10">
        <f t="shared" si="2"/>
        <v>-6.2475000000000005</v>
      </c>
      <c r="D74" s="7"/>
    </row>
    <row r="75" spans="1:4" ht="12.75">
      <c r="A75" s="4">
        <f t="shared" si="3"/>
        <v>2.5999999999999983</v>
      </c>
      <c r="B75" s="8"/>
      <c r="C75" s="10">
        <f t="shared" si="2"/>
        <v>-6.24</v>
      </c>
      <c r="D75" s="7"/>
    </row>
    <row r="76" spans="1:4" ht="12.75">
      <c r="A76" s="4">
        <f t="shared" si="3"/>
        <v>2.649999999999998</v>
      </c>
      <c r="B76" s="8"/>
      <c r="C76" s="10">
        <f t="shared" si="2"/>
        <v>-6.227500000000001</v>
      </c>
      <c r="D76" s="7"/>
    </row>
    <row r="77" spans="1:4" ht="12.75">
      <c r="A77" s="4">
        <f t="shared" si="3"/>
        <v>2.699999999999998</v>
      </c>
      <c r="B77" s="8"/>
      <c r="C77" s="10">
        <f t="shared" si="2"/>
        <v>-6.21</v>
      </c>
      <c r="D77" s="7"/>
    </row>
    <row r="78" spans="1:4" ht="12.75">
      <c r="A78" s="4">
        <f t="shared" si="3"/>
        <v>2.749999999999998</v>
      </c>
      <c r="B78" s="8"/>
      <c r="C78" s="10">
        <f t="shared" si="2"/>
        <v>-6.187500000000002</v>
      </c>
      <c r="D78" s="7"/>
    </row>
    <row r="79" spans="1:4" ht="12.75">
      <c r="A79" s="4">
        <f t="shared" si="3"/>
        <v>2.7999999999999976</v>
      </c>
      <c r="B79" s="8"/>
      <c r="C79" s="10">
        <f t="shared" si="2"/>
        <v>-6.160000000000001</v>
      </c>
      <c r="D79" s="7"/>
    </row>
    <row r="80" spans="1:4" ht="12.75">
      <c r="A80" s="4">
        <f t="shared" si="3"/>
        <v>2.8499999999999974</v>
      </c>
      <c r="B80" s="8"/>
      <c r="C80" s="10">
        <f t="shared" si="2"/>
        <v>-6.127500000000003</v>
      </c>
      <c r="D80" s="7"/>
    </row>
    <row r="81" spans="1:4" ht="12.75">
      <c r="A81" s="4">
        <f t="shared" si="3"/>
        <v>2.8999999999999972</v>
      </c>
      <c r="B81" s="8"/>
      <c r="C81" s="10">
        <f t="shared" si="2"/>
        <v>-6.090000000000002</v>
      </c>
      <c r="D81" s="7"/>
    </row>
    <row r="82" spans="1:4" ht="12.75">
      <c r="A82" s="4">
        <f t="shared" si="3"/>
        <v>2.949999999999997</v>
      </c>
      <c r="B82" s="8"/>
      <c r="C82" s="10">
        <f t="shared" si="2"/>
        <v>-6.047500000000003</v>
      </c>
      <c r="D82" s="7"/>
    </row>
    <row r="83" spans="1:4" ht="12.75">
      <c r="A83" s="4">
        <f t="shared" si="3"/>
        <v>2.999999999999997</v>
      </c>
      <c r="B83" s="8"/>
      <c r="C83" s="10">
        <f t="shared" si="2"/>
        <v>-6.000000000000002</v>
      </c>
      <c r="D83" s="7"/>
    </row>
    <row r="84" spans="1:4" ht="12.75">
      <c r="A84" s="4">
        <f t="shared" si="3"/>
        <v>3.0499999999999967</v>
      </c>
      <c r="B84" s="8"/>
      <c r="C84" s="10">
        <f t="shared" si="2"/>
        <v>-6.049999999999997</v>
      </c>
      <c r="D84" s="7"/>
    </row>
    <row r="85" spans="1:4" ht="12.75">
      <c r="A85" s="4">
        <f t="shared" si="3"/>
        <v>3.0999999999999965</v>
      </c>
      <c r="B85" s="8"/>
      <c r="C85" s="10">
        <f t="shared" si="2"/>
        <v>-6.099999999999996</v>
      </c>
      <c r="D85" s="7"/>
    </row>
    <row r="86" spans="1:4" ht="12.75">
      <c r="A86" s="4">
        <f t="shared" si="3"/>
        <v>3.1499999999999964</v>
      </c>
      <c r="B86" s="8"/>
      <c r="C86" s="10">
        <f t="shared" si="2"/>
        <v>-6.149999999999997</v>
      </c>
      <c r="D86" s="7"/>
    </row>
    <row r="87" spans="1:4" ht="12.75">
      <c r="A87" s="4">
        <f t="shared" si="3"/>
        <v>3.199999999999996</v>
      </c>
      <c r="B87" s="8"/>
      <c r="C87" s="10">
        <f t="shared" si="2"/>
        <v>-6.199999999999996</v>
      </c>
      <c r="D87" s="7"/>
    </row>
    <row r="88" spans="1:3" ht="12.75">
      <c r="A88" s="4">
        <f t="shared" si="3"/>
        <v>3.249999999999996</v>
      </c>
      <c r="B88" s="9"/>
      <c r="C88" s="10">
        <f t="shared" si="2"/>
        <v>-6.2499999999999964</v>
      </c>
    </row>
    <row r="89" spans="1:3" ht="12.75">
      <c r="A89" s="4">
        <f t="shared" si="3"/>
        <v>3.299999999999996</v>
      </c>
      <c r="B89" s="9"/>
      <c r="C89" s="10">
        <f t="shared" si="2"/>
        <v>-6.299999999999995</v>
      </c>
    </row>
    <row r="90" spans="1:3" ht="12.75">
      <c r="A90" s="4">
        <f t="shared" si="3"/>
        <v>3.3499999999999956</v>
      </c>
      <c r="B90" s="9"/>
      <c r="C90" s="10">
        <f t="shared" si="2"/>
        <v>-6.349999999999996</v>
      </c>
    </row>
    <row r="91" spans="1:3" ht="12.75">
      <c r="A91" s="4">
        <f t="shared" si="3"/>
        <v>3.3999999999999955</v>
      </c>
      <c r="B91" s="9"/>
      <c r="C91" s="10">
        <f t="shared" si="2"/>
        <v>-6.399999999999995</v>
      </c>
    </row>
    <row r="92" spans="1:3" ht="12.75">
      <c r="A92" s="4">
        <f>A91+0.05</f>
        <v>3.4499999999999953</v>
      </c>
      <c r="B92" s="9"/>
      <c r="C92" s="10">
        <f t="shared" si="2"/>
        <v>-6.449999999999996</v>
      </c>
    </row>
    <row r="93" spans="1:3" ht="12.75">
      <c r="A93" s="4">
        <f t="shared" si="3"/>
        <v>3.499999999999995</v>
      </c>
      <c r="B93" s="9"/>
      <c r="C93" s="10">
        <f t="shared" si="2"/>
        <v>-6.499999999999995</v>
      </c>
    </row>
    <row r="94" spans="1:3" ht="12.75">
      <c r="A94" s="4">
        <f t="shared" si="3"/>
        <v>3.549999999999995</v>
      </c>
      <c r="B94" s="9"/>
      <c r="C94" s="10">
        <f t="shared" si="2"/>
        <v>-6.549999999999995</v>
      </c>
    </row>
    <row r="95" spans="1:3" ht="12.75">
      <c r="A95" s="4">
        <f t="shared" si="3"/>
        <v>3.5999999999999948</v>
      </c>
      <c r="B95" s="9"/>
      <c r="C95" s="10">
        <f t="shared" si="2"/>
        <v>-6.599999999999994</v>
      </c>
    </row>
    <row r="96" spans="1:3" ht="12.75">
      <c r="A96" s="4">
        <f t="shared" si="3"/>
        <v>3.6499999999999946</v>
      </c>
      <c r="B96" s="9"/>
      <c r="C96" s="10">
        <f t="shared" si="2"/>
        <v>-6.649999999999995</v>
      </c>
    </row>
    <row r="97" spans="1:3" ht="12.75">
      <c r="A97" s="4">
        <f t="shared" si="3"/>
        <v>3.6999999999999944</v>
      </c>
      <c r="B97" s="9"/>
      <c r="C97" s="10">
        <f t="shared" si="2"/>
        <v>-6.699999999999994</v>
      </c>
    </row>
    <row r="98" spans="1:3" ht="12.75">
      <c r="A98" s="4">
        <f t="shared" si="3"/>
        <v>3.7499999999999942</v>
      </c>
      <c r="B98" s="9"/>
      <c r="C98" s="10">
        <f t="shared" si="2"/>
        <v>-6.749999999999995</v>
      </c>
    </row>
    <row r="99" spans="1:3" ht="12.75">
      <c r="A99" s="4">
        <f t="shared" si="3"/>
        <v>3.799999999999994</v>
      </c>
      <c r="B99" s="9"/>
      <c r="C99" s="10">
        <f t="shared" si="2"/>
        <v>-6.799999999999994</v>
      </c>
    </row>
    <row r="100" spans="1:3" ht="12.75">
      <c r="A100" s="4">
        <f t="shared" si="3"/>
        <v>3.849999999999994</v>
      </c>
      <c r="B100" s="9"/>
      <c r="C100" s="10">
        <f t="shared" si="2"/>
        <v>-6.849999999999994</v>
      </c>
    </row>
    <row r="101" spans="1:3" ht="12.75">
      <c r="A101" s="4">
        <f t="shared" si="3"/>
        <v>3.8999999999999937</v>
      </c>
      <c r="B101" s="9"/>
      <c r="C101" s="10">
        <f t="shared" si="2"/>
        <v>-6.899999999999993</v>
      </c>
    </row>
    <row r="102" spans="1:3" ht="12.75">
      <c r="A102" s="4">
        <f t="shared" si="3"/>
        <v>3.9499999999999935</v>
      </c>
      <c r="B102" s="9"/>
      <c r="C102" s="10">
        <f t="shared" si="2"/>
        <v>-6.949999999999994</v>
      </c>
    </row>
    <row r="103" spans="1:3" ht="12.75">
      <c r="A103" s="4">
        <f t="shared" si="3"/>
        <v>3.9999999999999933</v>
      </c>
      <c r="B103" s="9"/>
      <c r="C103" s="10">
        <f t="shared" si="2"/>
        <v>-6.999999999999993</v>
      </c>
    </row>
    <row r="104" spans="1:2" ht="12.75">
      <c r="A104" s="4"/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spans="1:2" ht="12.75">
      <c r="A121" t="s">
        <v>92</v>
      </c>
      <c r="B121" s="9"/>
    </row>
    <row r="122" spans="1:2" ht="12.75">
      <c r="A122" t="s">
        <v>91</v>
      </c>
      <c r="B122" s="9"/>
    </row>
    <row r="123" spans="1:2" ht="12.75">
      <c r="A123" t="s">
        <v>14</v>
      </c>
      <c r="B123" s="9"/>
    </row>
    <row r="124" spans="1:2" ht="12.75">
      <c r="A124" t="s">
        <v>15</v>
      </c>
      <c r="B124" s="9"/>
    </row>
    <row r="125" spans="1:2" ht="12.75">
      <c r="A125" t="s">
        <v>16</v>
      </c>
      <c r="B125" s="9"/>
    </row>
    <row r="126" ht="12.75">
      <c r="A126" t="s">
        <v>104</v>
      </c>
    </row>
    <row r="127" spans="1:4" ht="12.75">
      <c r="A127" s="4" t="s">
        <v>8</v>
      </c>
      <c r="B127" s="8" t="s">
        <v>17</v>
      </c>
      <c r="C127" s="4"/>
      <c r="D127" s="4"/>
    </row>
    <row r="128" spans="1:4" ht="12.75">
      <c r="A128" s="4">
        <v>-3</v>
      </c>
      <c r="B128" s="5">
        <f>INT(A128)</f>
        <v>-3</v>
      </c>
      <c r="C128" s="4"/>
      <c r="D128" s="4"/>
    </row>
    <row r="129" spans="1:4" ht="12.75">
      <c r="A129" s="4">
        <f>A128+0.25</f>
        <v>-2.75</v>
      </c>
      <c r="B129" s="5">
        <f aca="true" t="shared" si="4" ref="B129:B154">INT(A129)</f>
        <v>-3</v>
      </c>
      <c r="C129" s="4"/>
      <c r="D129" s="4"/>
    </row>
    <row r="130" spans="1:4" ht="12.75">
      <c r="A130" s="4">
        <f aca="true" t="shared" si="5" ref="A130:A154">A129+0.25</f>
        <v>-2.5</v>
      </c>
      <c r="B130" s="5">
        <f t="shared" si="4"/>
        <v>-3</v>
      </c>
      <c r="C130" s="4"/>
      <c r="D130" s="4"/>
    </row>
    <row r="131" spans="1:4" ht="12.75">
      <c r="A131" s="4">
        <f t="shared" si="5"/>
        <v>-2.25</v>
      </c>
      <c r="B131" s="5">
        <f t="shared" si="4"/>
        <v>-3</v>
      </c>
      <c r="C131" s="4"/>
      <c r="D131" s="4"/>
    </row>
    <row r="132" spans="1:4" ht="12.75">
      <c r="A132" s="4">
        <f t="shared" si="5"/>
        <v>-2</v>
      </c>
      <c r="B132" s="5">
        <f t="shared" si="4"/>
        <v>-2</v>
      </c>
      <c r="C132" s="4"/>
      <c r="D132" s="4"/>
    </row>
    <row r="133" spans="1:4" ht="12.75">
      <c r="A133" s="4">
        <f t="shared" si="5"/>
        <v>-1.75</v>
      </c>
      <c r="B133" s="5">
        <f t="shared" si="4"/>
        <v>-2</v>
      </c>
      <c r="C133" s="4"/>
      <c r="D133" s="4"/>
    </row>
    <row r="134" spans="1:4" ht="12.75">
      <c r="A134" s="4">
        <f t="shared" si="5"/>
        <v>-1.5</v>
      </c>
      <c r="B134" s="5">
        <f t="shared" si="4"/>
        <v>-2</v>
      </c>
      <c r="C134" s="4"/>
      <c r="D134" s="4"/>
    </row>
    <row r="135" spans="1:4" ht="12.75">
      <c r="A135" s="4">
        <f t="shared" si="5"/>
        <v>-1.25</v>
      </c>
      <c r="B135" s="5">
        <f t="shared" si="4"/>
        <v>-2</v>
      </c>
      <c r="C135" s="4"/>
      <c r="D135" s="4"/>
    </row>
    <row r="136" spans="1:4" ht="12.75">
      <c r="A136" s="4">
        <f t="shared" si="5"/>
        <v>-1</v>
      </c>
      <c r="B136" s="5">
        <f t="shared" si="4"/>
        <v>-1</v>
      </c>
      <c r="C136" s="4"/>
      <c r="D136" s="4"/>
    </row>
    <row r="137" spans="1:4" ht="12.75">
      <c r="A137" s="4">
        <f t="shared" si="5"/>
        <v>-0.75</v>
      </c>
      <c r="B137" s="5">
        <f t="shared" si="4"/>
        <v>-1</v>
      </c>
      <c r="C137" s="4"/>
      <c r="D137" s="4"/>
    </row>
    <row r="138" spans="1:4" ht="12.75">
      <c r="A138" s="4">
        <f t="shared" si="5"/>
        <v>-0.5</v>
      </c>
      <c r="B138" s="5">
        <f t="shared" si="4"/>
        <v>-1</v>
      </c>
      <c r="C138" s="4"/>
      <c r="D138" s="4"/>
    </row>
    <row r="139" spans="1:4" ht="12.75">
      <c r="A139" s="4">
        <f t="shared" si="5"/>
        <v>-0.25</v>
      </c>
      <c r="B139" s="5">
        <f t="shared" si="4"/>
        <v>-1</v>
      </c>
      <c r="C139" s="4"/>
      <c r="D139" s="4"/>
    </row>
    <row r="140" spans="1:4" ht="12.75">
      <c r="A140" s="4">
        <f t="shared" si="5"/>
        <v>0</v>
      </c>
      <c r="B140" s="5">
        <f t="shared" si="4"/>
        <v>0</v>
      </c>
      <c r="C140" s="4"/>
      <c r="D140" s="4"/>
    </row>
    <row r="141" spans="1:4" ht="12.75">
      <c r="A141" s="4">
        <f t="shared" si="5"/>
        <v>0.25</v>
      </c>
      <c r="B141" s="5">
        <f t="shared" si="4"/>
        <v>0</v>
      </c>
      <c r="C141" s="4"/>
      <c r="D141" s="4"/>
    </row>
    <row r="142" spans="1:4" ht="12.75">
      <c r="A142" s="4">
        <f t="shared" si="5"/>
        <v>0.5</v>
      </c>
      <c r="B142" s="5">
        <f t="shared" si="4"/>
        <v>0</v>
      </c>
      <c r="C142" s="4"/>
      <c r="D142" s="4"/>
    </row>
    <row r="143" spans="1:4" ht="12.75">
      <c r="A143" s="4">
        <f t="shared" si="5"/>
        <v>0.75</v>
      </c>
      <c r="B143" s="5">
        <f t="shared" si="4"/>
        <v>0</v>
      </c>
      <c r="C143" s="4"/>
      <c r="D143" s="4"/>
    </row>
    <row r="144" spans="1:4" ht="12.75">
      <c r="A144" s="4">
        <f t="shared" si="5"/>
        <v>1</v>
      </c>
      <c r="B144" s="5">
        <f t="shared" si="4"/>
        <v>1</v>
      </c>
      <c r="C144" s="4"/>
      <c r="D144" s="4"/>
    </row>
    <row r="145" spans="1:4" ht="12.75">
      <c r="A145" s="4">
        <f t="shared" si="5"/>
        <v>1.25</v>
      </c>
      <c r="B145" s="5">
        <f t="shared" si="4"/>
        <v>1</v>
      </c>
      <c r="C145" s="4"/>
      <c r="D145" s="4"/>
    </row>
    <row r="146" spans="1:4" ht="12.75">
      <c r="A146" s="4">
        <f t="shared" si="5"/>
        <v>1.5</v>
      </c>
      <c r="B146" s="5">
        <f t="shared" si="4"/>
        <v>1</v>
      </c>
      <c r="C146" s="4"/>
      <c r="D146" s="4"/>
    </row>
    <row r="147" spans="1:4" ht="12.75">
      <c r="A147" s="4">
        <f t="shared" si="5"/>
        <v>1.75</v>
      </c>
      <c r="B147" s="5">
        <f t="shared" si="4"/>
        <v>1</v>
      </c>
      <c r="C147" s="4"/>
      <c r="D147" s="4"/>
    </row>
    <row r="148" spans="1:4" ht="12.75">
      <c r="A148" s="4">
        <f t="shared" si="5"/>
        <v>2</v>
      </c>
      <c r="B148" s="5">
        <f t="shared" si="4"/>
        <v>2</v>
      </c>
      <c r="C148" s="4"/>
      <c r="D148" s="4"/>
    </row>
    <row r="149" spans="1:4" ht="12.75">
      <c r="A149" s="4">
        <f t="shared" si="5"/>
        <v>2.25</v>
      </c>
      <c r="B149" s="5">
        <f t="shared" si="4"/>
        <v>2</v>
      </c>
      <c r="C149" s="4"/>
      <c r="D149" s="4"/>
    </row>
    <row r="150" spans="1:2" ht="12.75">
      <c r="A150" s="4">
        <f t="shared" si="5"/>
        <v>2.5</v>
      </c>
      <c r="B150" s="5">
        <f t="shared" si="4"/>
        <v>2</v>
      </c>
    </row>
    <row r="151" spans="1:2" ht="12.75">
      <c r="A151" s="4">
        <f t="shared" si="5"/>
        <v>2.75</v>
      </c>
      <c r="B151" s="5">
        <f t="shared" si="4"/>
        <v>2</v>
      </c>
    </row>
    <row r="152" spans="1:2" ht="12.75">
      <c r="A152" s="4">
        <f t="shared" si="5"/>
        <v>3</v>
      </c>
      <c r="B152" s="5">
        <f t="shared" si="4"/>
        <v>3</v>
      </c>
    </row>
    <row r="153" spans="1:2" ht="12.75">
      <c r="A153" s="4">
        <f t="shared" si="5"/>
        <v>3.25</v>
      </c>
      <c r="B153" s="5">
        <f t="shared" si="4"/>
        <v>3</v>
      </c>
    </row>
    <row r="154" spans="1:2" ht="12.75">
      <c r="A154" s="4">
        <f t="shared" si="5"/>
        <v>3.5</v>
      </c>
      <c r="B154" s="5">
        <f t="shared" si="4"/>
        <v>3</v>
      </c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spans="1:2" ht="12.75">
      <c r="A173" t="s">
        <v>105</v>
      </c>
      <c r="B173" s="9"/>
    </row>
    <row r="174" spans="1:2" ht="12.75">
      <c r="A174" t="s">
        <v>18</v>
      </c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spans="1:3" ht="12.75">
      <c r="A181" s="4" t="s">
        <v>8</v>
      </c>
      <c r="B181" s="8" t="s">
        <v>9</v>
      </c>
      <c r="C181" s="4" t="s">
        <v>10</v>
      </c>
    </row>
    <row r="182" spans="1:3" ht="12.75">
      <c r="A182" s="4">
        <v>-3</v>
      </c>
      <c r="B182">
        <f>PI()/2-3</f>
        <v>-1.4292036732051034</v>
      </c>
      <c r="C182" s="5">
        <f aca="true" t="shared" si="6" ref="C182:C213">IF(A182&lt;0,COS(2*A182+$B$182),SIN(A182+3))</f>
        <v>0.41211848524175654</v>
      </c>
    </row>
    <row r="183" spans="1:3" ht="12.75">
      <c r="A183" s="4">
        <f aca="true" t="shared" si="7" ref="A183:A193">A182+0.25</f>
        <v>-2.75</v>
      </c>
      <c r="B183" s="8"/>
      <c r="C183" s="5">
        <f t="shared" si="6"/>
        <v>0.7984871126234903</v>
      </c>
    </row>
    <row r="184" spans="1:3" ht="12.75">
      <c r="A184" s="4">
        <f t="shared" si="7"/>
        <v>-2.5</v>
      </c>
      <c r="B184" s="8"/>
      <c r="C184" s="5">
        <f t="shared" si="6"/>
        <v>0.9893582466233818</v>
      </c>
    </row>
    <row r="185" spans="1:3" ht="12.75">
      <c r="A185" s="4">
        <f t="shared" si="7"/>
        <v>-2.25</v>
      </c>
      <c r="B185" s="8"/>
      <c r="C185" s="5">
        <f t="shared" si="6"/>
        <v>0.9379999767747389</v>
      </c>
    </row>
    <row r="186" spans="1:3" ht="12.75">
      <c r="A186" s="4">
        <f t="shared" si="7"/>
        <v>-2</v>
      </c>
      <c r="B186" s="8"/>
      <c r="C186" s="5">
        <f t="shared" si="6"/>
        <v>0.6569865987187892</v>
      </c>
    </row>
    <row r="187" spans="1:3" ht="12.75">
      <c r="A187" s="4">
        <f t="shared" si="7"/>
        <v>-1.75</v>
      </c>
      <c r="B187" s="8"/>
      <c r="C187" s="5">
        <f t="shared" si="6"/>
        <v>0.21511998808781557</v>
      </c>
    </row>
    <row r="188" spans="1:3" ht="12.75">
      <c r="A188" s="4">
        <f t="shared" si="7"/>
        <v>-1.5</v>
      </c>
      <c r="B188" s="8"/>
      <c r="C188" s="5">
        <f t="shared" si="6"/>
        <v>-0.2794154981989258</v>
      </c>
    </row>
    <row r="189" spans="1:3" ht="12.75">
      <c r="A189" s="4">
        <f t="shared" si="7"/>
        <v>-1.25</v>
      </c>
      <c r="B189" s="8"/>
      <c r="C189" s="5">
        <f t="shared" si="6"/>
        <v>-0.7055403255703918</v>
      </c>
    </row>
    <row r="190" spans="1:3" ht="12.75">
      <c r="A190" s="4">
        <f t="shared" si="7"/>
        <v>-1</v>
      </c>
      <c r="B190" s="8"/>
      <c r="C190" s="5">
        <f t="shared" si="6"/>
        <v>-0.9589242746631385</v>
      </c>
    </row>
    <row r="191" spans="1:3" ht="12.75">
      <c r="A191" s="4">
        <f t="shared" si="7"/>
        <v>-0.75</v>
      </c>
      <c r="B191" s="8"/>
      <c r="C191" s="5">
        <f t="shared" si="6"/>
        <v>-0.9775301176650971</v>
      </c>
    </row>
    <row r="192" spans="1:3" ht="12.75">
      <c r="A192" s="4">
        <f t="shared" si="7"/>
        <v>-0.5</v>
      </c>
      <c r="B192" s="8"/>
      <c r="C192" s="5">
        <f t="shared" si="6"/>
        <v>-0.7568024953079283</v>
      </c>
    </row>
    <row r="193" spans="1:3" ht="12.75">
      <c r="A193" s="4">
        <f t="shared" si="7"/>
        <v>-0.25</v>
      </c>
      <c r="B193" s="8"/>
      <c r="C193" s="5">
        <f t="shared" si="6"/>
        <v>-0.3507832276896199</v>
      </c>
    </row>
    <row r="194" spans="1:3" ht="12.75">
      <c r="A194" s="4">
        <v>-0.125</v>
      </c>
      <c r="B194" s="8"/>
      <c r="C194" s="5">
        <f t="shared" si="6"/>
        <v>-0.10819513453010844</v>
      </c>
    </row>
    <row r="195" spans="1:3" ht="12.75">
      <c r="A195" s="4">
        <v>-0.065</v>
      </c>
      <c r="B195" s="8"/>
      <c r="C195" s="5">
        <f t="shared" si="6"/>
        <v>0.011592393936158215</v>
      </c>
    </row>
    <row r="196" spans="1:3" ht="12.75">
      <c r="A196">
        <v>-0.035</v>
      </c>
      <c r="B196" s="8"/>
      <c r="C196" s="5">
        <f t="shared" si="6"/>
        <v>0.07153151114084343</v>
      </c>
    </row>
    <row r="197" spans="1:3" ht="12.75">
      <c r="A197" s="4">
        <v>-0.015</v>
      </c>
      <c r="B197" s="8"/>
      <c r="C197" s="5">
        <f t="shared" si="6"/>
        <v>0.11136118868664974</v>
      </c>
    </row>
    <row r="198" spans="1:3" ht="12.75">
      <c r="A198" s="4">
        <v>-0.0075</v>
      </c>
      <c r="B198" s="9"/>
      <c r="C198" s="5">
        <f t="shared" si="6"/>
        <v>0.1262548017721412</v>
      </c>
    </row>
    <row r="199" spans="1:3" ht="12.75">
      <c r="A199" s="4">
        <f>A193+0.25</f>
        <v>0</v>
      </c>
      <c r="B199" s="9"/>
      <c r="C199" s="5">
        <f t="shared" si="6"/>
        <v>0.1411200080598672</v>
      </c>
    </row>
    <row r="200" spans="1:3" ht="12.75">
      <c r="A200" s="4">
        <f aca="true" t="shared" si="8" ref="A200:A213">A199+0.25</f>
        <v>0.25</v>
      </c>
      <c r="B200" s="9"/>
      <c r="C200" s="5">
        <f t="shared" si="6"/>
        <v>-0.10819513453010837</v>
      </c>
    </row>
    <row r="201" spans="1:3" ht="12.75">
      <c r="A201" s="4">
        <f t="shared" si="8"/>
        <v>0.5</v>
      </c>
      <c r="B201" s="9"/>
      <c r="C201" s="5">
        <f t="shared" si="6"/>
        <v>-0.35078322768961984</v>
      </c>
    </row>
    <row r="202" spans="1:3" ht="12.75">
      <c r="A202" s="4">
        <f t="shared" si="8"/>
        <v>0.75</v>
      </c>
      <c r="B202" s="9"/>
      <c r="C202" s="5">
        <f t="shared" si="6"/>
        <v>-0.5715613187423437</v>
      </c>
    </row>
    <row r="203" spans="1:3" ht="12.75">
      <c r="A203" s="4">
        <f t="shared" si="8"/>
        <v>1</v>
      </c>
      <c r="B203" s="9"/>
      <c r="C203" s="5">
        <f t="shared" si="6"/>
        <v>-0.7568024953079282</v>
      </c>
    </row>
    <row r="204" spans="1:3" ht="12.75">
      <c r="A204" s="4">
        <f t="shared" si="8"/>
        <v>1.25</v>
      </c>
      <c r="B204" s="9"/>
      <c r="C204" s="5">
        <f t="shared" si="6"/>
        <v>-0.8949893582285835</v>
      </c>
    </row>
    <row r="205" spans="1:3" ht="12.75">
      <c r="A205" s="4">
        <f t="shared" si="8"/>
        <v>1.5</v>
      </c>
      <c r="B205" s="9"/>
      <c r="C205" s="5">
        <f t="shared" si="6"/>
        <v>-0.977530117665097</v>
      </c>
    </row>
    <row r="206" spans="1:3" ht="12.75">
      <c r="A206" s="4">
        <f t="shared" si="8"/>
        <v>1.75</v>
      </c>
      <c r="B206" s="9"/>
      <c r="C206" s="5">
        <f t="shared" si="6"/>
        <v>-0.999292788975378</v>
      </c>
    </row>
    <row r="207" spans="1:3" ht="12.75">
      <c r="A207" s="4">
        <f t="shared" si="8"/>
        <v>2</v>
      </c>
      <c r="B207" s="9"/>
      <c r="C207" s="5">
        <f t="shared" si="6"/>
        <v>-0.9589242746631385</v>
      </c>
    </row>
    <row r="208" spans="1:3" ht="12.75">
      <c r="A208" s="4">
        <f t="shared" si="8"/>
        <v>2.25</v>
      </c>
      <c r="B208" s="9"/>
      <c r="C208" s="5">
        <f t="shared" si="6"/>
        <v>-0.858934493426592</v>
      </c>
    </row>
    <row r="209" spans="1:3" ht="12.75">
      <c r="A209" s="4">
        <f t="shared" si="8"/>
        <v>2.5</v>
      </c>
      <c r="B209" s="9"/>
      <c r="C209" s="5">
        <f t="shared" si="6"/>
        <v>-0.7055403255703919</v>
      </c>
    </row>
    <row r="210" spans="1:3" ht="12.75">
      <c r="A210" s="4">
        <f t="shared" si="8"/>
        <v>2.75</v>
      </c>
      <c r="B210" s="9"/>
      <c r="C210" s="5">
        <f t="shared" si="6"/>
        <v>-0.5082790774992584</v>
      </c>
    </row>
    <row r="211" spans="1:3" ht="12.75">
      <c r="A211" s="4">
        <f t="shared" si="8"/>
        <v>3</v>
      </c>
      <c r="B211" s="9"/>
      <c r="C211" s="5">
        <f t="shared" si="6"/>
        <v>-0.27941549819892586</v>
      </c>
    </row>
    <row r="212" spans="1:3" ht="12.75">
      <c r="A212" s="4">
        <f t="shared" si="8"/>
        <v>3.25</v>
      </c>
      <c r="B212" s="9"/>
      <c r="C212" s="5">
        <f t="shared" si="6"/>
        <v>-0.03317921654755682</v>
      </c>
    </row>
    <row r="213" spans="1:3" ht="12.75">
      <c r="A213" s="4">
        <f t="shared" si="8"/>
        <v>3.5</v>
      </c>
      <c r="B213" s="9"/>
      <c r="C213" s="5">
        <f t="shared" si="6"/>
        <v>0.21511998808781552</v>
      </c>
    </row>
    <row r="214" ht="12.75">
      <c r="B214" s="9"/>
    </row>
    <row r="215" spans="1:2" ht="12.75">
      <c r="A215" t="s">
        <v>19</v>
      </c>
      <c r="B215" s="9"/>
    </row>
    <row r="216" spans="1:2" ht="12.75">
      <c r="A216" t="s">
        <v>20</v>
      </c>
      <c r="B216" s="9"/>
    </row>
    <row r="217" spans="1:2" ht="12.75">
      <c r="A217" t="s">
        <v>22</v>
      </c>
      <c r="B217" s="9"/>
    </row>
    <row r="218" spans="1:2" ht="12.75">
      <c r="A218" t="s">
        <v>21</v>
      </c>
      <c r="B218" s="9"/>
    </row>
    <row r="219" spans="1:2" ht="13.5">
      <c r="A219" t="s">
        <v>23</v>
      </c>
      <c r="B219" s="9"/>
    </row>
    <row r="220" spans="1:2" ht="12.75">
      <c r="A220" t="s">
        <v>24</v>
      </c>
      <c r="B220" s="9"/>
    </row>
    <row r="221" spans="1:2" ht="12.75">
      <c r="A221" t="s">
        <v>25</v>
      </c>
      <c r="B221" s="9"/>
    </row>
    <row r="222" ht="12.75">
      <c r="B222" s="9"/>
    </row>
    <row r="223" spans="1:2" ht="12.75">
      <c r="A223" t="s">
        <v>106</v>
      </c>
      <c r="B223" s="9"/>
    </row>
    <row r="224" spans="1:2" ht="12.75">
      <c r="A224" t="s">
        <v>18</v>
      </c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spans="1:3" ht="12.75">
      <c r="A231" s="4" t="s">
        <v>8</v>
      </c>
      <c r="B231" s="8" t="s">
        <v>9</v>
      </c>
      <c r="C231" s="4" t="s">
        <v>10</v>
      </c>
    </row>
    <row r="232" spans="1:3" ht="12.75">
      <c r="A232" s="4">
        <v>-3</v>
      </c>
      <c r="B232" s="8">
        <v>1</v>
      </c>
      <c r="C232" s="11">
        <f aca="true" t="shared" si="9" ref="C232:C263">IF(A232&lt;0,2^($B$232+3*A232),ABS(A232+4))</f>
        <v>0.00390625</v>
      </c>
    </row>
    <row r="233" spans="1:3" ht="12.75">
      <c r="A233" s="4">
        <f aca="true" t="shared" si="10" ref="A233:A243">A232+0.25</f>
        <v>-2.75</v>
      </c>
      <c r="B233" s="8"/>
      <c r="C233" s="11">
        <f t="shared" si="9"/>
        <v>0.006569503244169644</v>
      </c>
    </row>
    <row r="234" spans="1:3" ht="12.75">
      <c r="A234" s="4">
        <f t="shared" si="10"/>
        <v>-2.5</v>
      </c>
      <c r="B234" s="8"/>
      <c r="C234" s="11">
        <f t="shared" si="9"/>
        <v>0.011048543456039808</v>
      </c>
    </row>
    <row r="235" spans="1:3" ht="12.75">
      <c r="A235" s="4">
        <f t="shared" si="10"/>
        <v>-2.25</v>
      </c>
      <c r="B235" s="8"/>
      <c r="C235" s="11">
        <f t="shared" si="9"/>
        <v>0.018581361171917516</v>
      </c>
    </row>
    <row r="236" spans="1:3" ht="12.75">
      <c r="A236" s="4">
        <f t="shared" si="10"/>
        <v>-2</v>
      </c>
      <c r="B236" s="8"/>
      <c r="C236" s="11">
        <f t="shared" si="9"/>
        <v>0.03125</v>
      </c>
    </row>
    <row r="237" spans="1:3" ht="12.75">
      <c r="A237" s="4">
        <f t="shared" si="10"/>
        <v>-1.75</v>
      </c>
      <c r="B237" s="8"/>
      <c r="C237" s="11">
        <f t="shared" si="9"/>
        <v>0.05255602595335716</v>
      </c>
    </row>
    <row r="238" spans="1:3" ht="12.75">
      <c r="A238" s="4">
        <f t="shared" si="10"/>
        <v>-1.5</v>
      </c>
      <c r="B238" s="8"/>
      <c r="C238" s="11">
        <f t="shared" si="9"/>
        <v>0.08838834764831845</v>
      </c>
    </row>
    <row r="239" spans="1:3" ht="12.75">
      <c r="A239" s="4">
        <f t="shared" si="10"/>
        <v>-1.25</v>
      </c>
      <c r="B239" s="8"/>
      <c r="C239" s="11">
        <f t="shared" si="9"/>
        <v>0.14865088937534013</v>
      </c>
    </row>
    <row r="240" spans="1:3" ht="12.75">
      <c r="A240" s="4">
        <f t="shared" si="10"/>
        <v>-1</v>
      </c>
      <c r="B240" s="8"/>
      <c r="C240" s="11">
        <f t="shared" si="9"/>
        <v>0.25</v>
      </c>
    </row>
    <row r="241" spans="1:3" ht="12.75">
      <c r="A241" s="4">
        <f t="shared" si="10"/>
        <v>-0.75</v>
      </c>
      <c r="B241" s="8"/>
      <c r="C241" s="11">
        <f t="shared" si="9"/>
        <v>0.4204482076268573</v>
      </c>
    </row>
    <row r="242" spans="1:3" ht="12.75">
      <c r="A242" s="4">
        <f t="shared" si="10"/>
        <v>-0.5</v>
      </c>
      <c r="B242" s="8"/>
      <c r="C242" s="11">
        <f t="shared" si="9"/>
        <v>0.7071067811865475</v>
      </c>
    </row>
    <row r="243" spans="1:3" ht="12.75">
      <c r="A243" s="4">
        <f t="shared" si="10"/>
        <v>-0.25</v>
      </c>
      <c r="B243" s="8"/>
      <c r="C243" s="11">
        <f t="shared" si="9"/>
        <v>1.189207115002721</v>
      </c>
    </row>
    <row r="244" spans="1:3" ht="12.75">
      <c r="A244" s="4">
        <v>-0.125</v>
      </c>
      <c r="B244" s="8"/>
      <c r="C244" s="11">
        <f t="shared" si="9"/>
        <v>1.5422108254079407</v>
      </c>
    </row>
    <row r="245" spans="1:3" ht="12.75">
      <c r="A245" s="4">
        <v>-0.065</v>
      </c>
      <c r="B245" s="8"/>
      <c r="C245" s="11">
        <f t="shared" si="9"/>
        <v>1.7471457918333886</v>
      </c>
    </row>
    <row r="246" spans="1:3" ht="12.75">
      <c r="A246">
        <v>-0.035</v>
      </c>
      <c r="B246" s="8"/>
      <c r="C246" s="11">
        <f t="shared" si="9"/>
        <v>1.8596098852263236</v>
      </c>
    </row>
    <row r="247" spans="1:3" ht="12.75">
      <c r="A247" s="4">
        <v>-0.015</v>
      </c>
      <c r="B247" s="8"/>
      <c r="C247" s="11">
        <f t="shared" si="9"/>
        <v>1.93857963387013</v>
      </c>
    </row>
    <row r="248" spans="1:3" ht="12.75">
      <c r="A248" s="4">
        <v>-0.0075</v>
      </c>
      <c r="B248" s="8"/>
      <c r="C248" s="11">
        <f t="shared" si="9"/>
        <v>1.969050346674828</v>
      </c>
    </row>
    <row r="249" spans="1:3" ht="12.75">
      <c r="A249" s="4">
        <f>A243+0.25</f>
        <v>0</v>
      </c>
      <c r="B249" s="8"/>
      <c r="C249" s="11">
        <f t="shared" si="9"/>
        <v>4</v>
      </c>
    </row>
    <row r="250" spans="1:3" ht="12.75">
      <c r="A250" s="4">
        <f aca="true" t="shared" si="11" ref="A250:A263">A249+0.25</f>
        <v>0.25</v>
      </c>
      <c r="B250" s="8"/>
      <c r="C250" s="11">
        <f t="shared" si="9"/>
        <v>4.25</v>
      </c>
    </row>
    <row r="251" spans="1:3" ht="12.75">
      <c r="A251" s="4">
        <f t="shared" si="11"/>
        <v>0.5</v>
      </c>
      <c r="B251" s="8"/>
      <c r="C251" s="11">
        <f t="shared" si="9"/>
        <v>4.5</v>
      </c>
    </row>
    <row r="252" spans="1:3" ht="12.75">
      <c r="A252" s="4">
        <f t="shared" si="11"/>
        <v>0.75</v>
      </c>
      <c r="B252" s="8"/>
      <c r="C252" s="11">
        <f t="shared" si="9"/>
        <v>4.75</v>
      </c>
    </row>
    <row r="253" spans="1:3" ht="12.75">
      <c r="A253" s="4">
        <f t="shared" si="11"/>
        <v>1</v>
      </c>
      <c r="B253" s="8"/>
      <c r="C253" s="11">
        <f t="shared" si="9"/>
        <v>5</v>
      </c>
    </row>
    <row r="254" spans="1:3" ht="12.75">
      <c r="A254" s="4">
        <f t="shared" si="11"/>
        <v>1.25</v>
      </c>
      <c r="B254" s="8"/>
      <c r="C254" s="11">
        <f t="shared" si="9"/>
        <v>5.25</v>
      </c>
    </row>
    <row r="255" spans="1:3" ht="12.75">
      <c r="A255" s="4">
        <f t="shared" si="11"/>
        <v>1.5</v>
      </c>
      <c r="B255" s="8"/>
      <c r="C255" s="11">
        <f t="shared" si="9"/>
        <v>5.5</v>
      </c>
    </row>
    <row r="256" spans="1:3" ht="12.75">
      <c r="A256" s="4">
        <f t="shared" si="11"/>
        <v>1.75</v>
      </c>
      <c r="B256" s="8"/>
      <c r="C256" s="11">
        <f t="shared" si="9"/>
        <v>5.75</v>
      </c>
    </row>
    <row r="257" spans="1:3" ht="12.75">
      <c r="A257" s="4">
        <f t="shared" si="11"/>
        <v>2</v>
      </c>
      <c r="B257" s="8"/>
      <c r="C257" s="11">
        <f t="shared" si="9"/>
        <v>6</v>
      </c>
    </row>
    <row r="258" spans="1:3" ht="12.75">
      <c r="A258" s="4">
        <f t="shared" si="11"/>
        <v>2.25</v>
      </c>
      <c r="B258" s="9"/>
      <c r="C258" s="11">
        <f t="shared" si="9"/>
        <v>6.25</v>
      </c>
    </row>
    <row r="259" spans="1:3" ht="12.75">
      <c r="A259" s="4">
        <f t="shared" si="11"/>
        <v>2.5</v>
      </c>
      <c r="B259" s="9"/>
      <c r="C259" s="11">
        <f t="shared" si="9"/>
        <v>6.5</v>
      </c>
    </row>
    <row r="260" spans="1:3" ht="12.75">
      <c r="A260" s="4">
        <f t="shared" si="11"/>
        <v>2.75</v>
      </c>
      <c r="B260" s="9"/>
      <c r="C260" s="11">
        <f t="shared" si="9"/>
        <v>6.75</v>
      </c>
    </row>
    <row r="261" spans="1:3" ht="12.75">
      <c r="A261" s="4">
        <f t="shared" si="11"/>
        <v>3</v>
      </c>
      <c r="B261" s="9"/>
      <c r="C261" s="11">
        <f t="shared" si="9"/>
        <v>7</v>
      </c>
    </row>
    <row r="262" spans="1:3" ht="12.75">
      <c r="A262" s="4">
        <f t="shared" si="11"/>
        <v>3.25</v>
      </c>
      <c r="B262" s="9"/>
      <c r="C262" s="11">
        <f t="shared" si="9"/>
        <v>7.25</v>
      </c>
    </row>
    <row r="263" spans="1:3" ht="12.75">
      <c r="A263" s="4">
        <f t="shared" si="11"/>
        <v>3.5</v>
      </c>
      <c r="B263" s="9"/>
      <c r="C263" s="11">
        <f t="shared" si="9"/>
        <v>7.5</v>
      </c>
    </row>
    <row r="264" ht="12.75">
      <c r="B264" s="9"/>
    </row>
    <row r="265" spans="1:2" ht="12.75">
      <c r="A265" t="s">
        <v>26</v>
      </c>
      <c r="B265" s="9"/>
    </row>
    <row r="266" spans="1:2" ht="12.75">
      <c r="A266" t="s">
        <v>27</v>
      </c>
      <c r="B266" s="9"/>
    </row>
    <row r="267" spans="1:2" ht="14.25">
      <c r="A267" t="s">
        <v>28</v>
      </c>
      <c r="B267" s="9"/>
    </row>
    <row r="268" ht="12.75">
      <c r="B268" s="9"/>
    </row>
    <row r="269" ht="12.75">
      <c r="B269" s="9"/>
    </row>
    <row r="270" ht="12.75">
      <c r="A270" s="12" t="s">
        <v>29</v>
      </c>
    </row>
    <row r="272" ht="12.75">
      <c r="A272" t="s">
        <v>45</v>
      </c>
    </row>
    <row r="273" ht="12.75">
      <c r="A273" t="s">
        <v>48</v>
      </c>
    </row>
    <row r="274" ht="12.75">
      <c r="A274" t="s">
        <v>46</v>
      </c>
    </row>
    <row r="275" ht="12.75">
      <c r="A275" t="s">
        <v>47</v>
      </c>
    </row>
    <row r="276" ht="12.75">
      <c r="A276" t="s">
        <v>49</v>
      </c>
    </row>
    <row r="277" ht="12.75">
      <c r="A277" t="s">
        <v>71</v>
      </c>
    </row>
    <row r="278" ht="12.75">
      <c r="A278" t="s">
        <v>72</v>
      </c>
    </row>
    <row r="279" ht="12.75">
      <c r="A279" t="s">
        <v>30</v>
      </c>
    </row>
    <row r="280" ht="12.75">
      <c r="A280" t="s">
        <v>52</v>
      </c>
    </row>
    <row r="281" ht="12.75">
      <c r="A281" t="s">
        <v>53</v>
      </c>
    </row>
    <row r="282" ht="12.75">
      <c r="A282" t="s">
        <v>50</v>
      </c>
    </row>
    <row r="283" ht="12.75">
      <c r="A283" t="s">
        <v>51</v>
      </c>
    </row>
    <row r="284" ht="12.75">
      <c r="A284" t="s">
        <v>54</v>
      </c>
    </row>
    <row r="286" ht="12.75">
      <c r="A286" t="s">
        <v>31</v>
      </c>
    </row>
    <row r="287" ht="12.75">
      <c r="A287" t="s">
        <v>55</v>
      </c>
    </row>
    <row r="288" ht="12.75">
      <c r="A288" t="s">
        <v>56</v>
      </c>
    </row>
    <row r="289" ht="12.75">
      <c r="A289" t="s">
        <v>57</v>
      </c>
    </row>
    <row r="291" ht="12.75">
      <c r="A291" t="s">
        <v>59</v>
      </c>
    </row>
    <row r="292" spans="1:3" ht="12.75">
      <c r="A292" s="13" t="s">
        <v>8</v>
      </c>
      <c r="B292" s="4" t="s">
        <v>35</v>
      </c>
      <c r="C292" s="4" t="s">
        <v>58</v>
      </c>
    </row>
    <row r="293" spans="1:3" ht="12.75">
      <c r="A293" s="13">
        <v>1</v>
      </c>
      <c r="B293" s="13">
        <v>0</v>
      </c>
      <c r="C293" s="14">
        <f>2*A293-3</f>
        <v>-1</v>
      </c>
    </row>
    <row r="295" ht="12.75">
      <c r="A295" t="s">
        <v>60</v>
      </c>
    </row>
    <row r="296" spans="1:4" ht="12.75">
      <c r="A296" s="4" t="s">
        <v>8</v>
      </c>
      <c r="B296" s="4" t="s">
        <v>35</v>
      </c>
      <c r="C296" s="4" t="s">
        <v>61</v>
      </c>
      <c r="D296" s="4"/>
    </row>
    <row r="297" spans="1:4" ht="12.75">
      <c r="A297" s="20">
        <v>2.0000230328930346</v>
      </c>
      <c r="B297" s="15">
        <v>0</v>
      </c>
      <c r="C297" s="16">
        <f>2*A297^2-3*A297-2</f>
        <v>0.00011516552620172149</v>
      </c>
      <c r="D297" s="4"/>
    </row>
    <row r="301" ht="12.75">
      <c r="A301" t="s">
        <v>32</v>
      </c>
    </row>
    <row r="302" ht="12.75">
      <c r="A302" t="s">
        <v>33</v>
      </c>
    </row>
    <row r="303" ht="12.75">
      <c r="A303" t="s">
        <v>34</v>
      </c>
    </row>
    <row r="304" ht="12.75">
      <c r="A304" t="s">
        <v>62</v>
      </c>
    </row>
    <row r="305" ht="12.75">
      <c r="A305" t="s">
        <v>64</v>
      </c>
    </row>
    <row r="306" ht="12.75">
      <c r="A306" t="s">
        <v>63</v>
      </c>
    </row>
    <row r="307" ht="12.75">
      <c r="A307" t="s">
        <v>66</v>
      </c>
    </row>
    <row r="308" ht="12.75">
      <c r="A308" t="s">
        <v>65</v>
      </c>
    </row>
    <row r="310" ht="12.75">
      <c r="A310" s="36" t="s">
        <v>118</v>
      </c>
    </row>
    <row r="311" ht="12.75">
      <c r="A311" t="s">
        <v>120</v>
      </c>
    </row>
    <row r="312" ht="12.75">
      <c r="A312" s="36" t="s">
        <v>119</v>
      </c>
    </row>
    <row r="313" ht="12.75">
      <c r="A313" t="s">
        <v>121</v>
      </c>
    </row>
    <row r="316" spans="1:3" ht="12.75">
      <c r="A316" s="4" t="s">
        <v>8</v>
      </c>
      <c r="B316" s="17" t="s">
        <v>67</v>
      </c>
      <c r="C316" s="4"/>
    </row>
    <row r="317" spans="1:3" ht="12.75">
      <c r="A317" s="4">
        <v>-2</v>
      </c>
      <c r="B317" s="5">
        <f>2*A317^2-3*A317-2</f>
        <v>12</v>
      </c>
      <c r="C317" s="4"/>
    </row>
    <row r="318" spans="1:3" ht="12.75">
      <c r="A318" s="4">
        <v>-1.5</v>
      </c>
      <c r="B318" s="5">
        <f aca="true" t="shared" si="12" ref="B318:B330">2*A318^2-3*A318-2</f>
        <v>7</v>
      </c>
      <c r="C318" s="4"/>
    </row>
    <row r="319" spans="1:3" ht="12.75">
      <c r="A319" s="4">
        <v>-1</v>
      </c>
      <c r="B319" s="5">
        <f t="shared" si="12"/>
        <v>3</v>
      </c>
      <c r="C319" s="4"/>
    </row>
    <row r="320" spans="1:3" ht="12.75">
      <c r="A320" s="4">
        <v>-0.5</v>
      </c>
      <c r="B320" s="5">
        <f t="shared" si="12"/>
        <v>0</v>
      </c>
      <c r="C320" s="4"/>
    </row>
    <row r="321" spans="1:3" ht="12.75">
      <c r="A321" s="4">
        <v>0</v>
      </c>
      <c r="B321" s="5">
        <f t="shared" si="12"/>
        <v>-2</v>
      </c>
      <c r="C321" s="4"/>
    </row>
    <row r="322" spans="1:3" ht="12.75">
      <c r="A322" s="4">
        <v>0.5</v>
      </c>
      <c r="B322" s="5">
        <f t="shared" si="12"/>
        <v>-3</v>
      </c>
      <c r="C322" s="4"/>
    </row>
    <row r="323" spans="1:3" ht="12.75">
      <c r="A323" s="4">
        <v>1</v>
      </c>
      <c r="B323" s="5">
        <f t="shared" si="12"/>
        <v>-3</v>
      </c>
      <c r="C323" s="4"/>
    </row>
    <row r="324" spans="1:3" ht="12.75">
      <c r="A324" s="4">
        <v>1.5</v>
      </c>
      <c r="B324" s="5">
        <f t="shared" si="12"/>
        <v>-2</v>
      </c>
      <c r="C324" s="4"/>
    </row>
    <row r="325" spans="1:3" ht="12.75">
      <c r="A325" s="4">
        <v>2</v>
      </c>
      <c r="B325" s="5">
        <f t="shared" si="12"/>
        <v>0</v>
      </c>
      <c r="C325" s="4"/>
    </row>
    <row r="326" spans="1:3" ht="12.75">
      <c r="A326" s="4">
        <v>2.5</v>
      </c>
      <c r="B326" s="5">
        <f t="shared" si="12"/>
        <v>3</v>
      </c>
      <c r="C326" s="4"/>
    </row>
    <row r="327" spans="1:3" ht="12.75">
      <c r="A327" s="4">
        <v>3</v>
      </c>
      <c r="B327" s="5">
        <f t="shared" si="12"/>
        <v>7</v>
      </c>
      <c r="C327" s="4"/>
    </row>
    <row r="328" spans="1:3" ht="12.75">
      <c r="A328" s="4">
        <v>3.5</v>
      </c>
      <c r="B328" s="5">
        <f t="shared" si="12"/>
        <v>12</v>
      </c>
      <c r="C328" s="4"/>
    </row>
    <row r="329" spans="1:3" ht="12.75">
      <c r="A329" s="4">
        <v>4</v>
      </c>
      <c r="B329" s="5">
        <f t="shared" si="12"/>
        <v>18</v>
      </c>
      <c r="C329" s="4"/>
    </row>
    <row r="330" spans="1:3" ht="12.75">
      <c r="A330" s="4">
        <v>4.5</v>
      </c>
      <c r="B330" s="5">
        <f t="shared" si="12"/>
        <v>25</v>
      </c>
      <c r="C330" s="4"/>
    </row>
    <row r="331" spans="1:3" ht="12.75">
      <c r="A331" s="4"/>
      <c r="B331" s="4"/>
      <c r="C331" s="4"/>
    </row>
    <row r="332" spans="1:3" ht="12.75">
      <c r="A332" s="4"/>
      <c r="B332" s="4"/>
      <c r="C332" s="4"/>
    </row>
    <row r="333" spans="1:3" ht="12.75">
      <c r="A333" s="17" t="s">
        <v>68</v>
      </c>
      <c r="B333" s="4"/>
      <c r="C333" s="4"/>
    </row>
    <row r="334" spans="1:3" ht="12.75">
      <c r="A334" s="17"/>
      <c r="B334" s="4"/>
      <c r="C334" s="4"/>
    </row>
    <row r="335" ht="12.75">
      <c r="A335" t="s">
        <v>107</v>
      </c>
    </row>
    <row r="337" spans="1:3" ht="12.75">
      <c r="A337" s="13" t="s">
        <v>8</v>
      </c>
      <c r="B337" s="13" t="s">
        <v>35</v>
      </c>
      <c r="C337" s="13" t="s">
        <v>36</v>
      </c>
    </row>
    <row r="338" spans="1:3" ht="12.75">
      <c r="A338" s="15">
        <v>-2.00000012545425</v>
      </c>
      <c r="B338" s="15">
        <v>25</v>
      </c>
      <c r="C338" s="16">
        <f>(2*A338-1)^2</f>
        <v>25.000002509085064</v>
      </c>
    </row>
    <row r="339" spans="1:3" ht="12.75">
      <c r="A339" s="13"/>
      <c r="B339" s="13"/>
      <c r="C339" s="13"/>
    </row>
    <row r="340" spans="1:3" ht="12.75">
      <c r="A340" s="17" t="s">
        <v>108</v>
      </c>
      <c r="B340" s="13"/>
      <c r="C340" s="13"/>
    </row>
    <row r="341" spans="1:3" ht="12.75">
      <c r="A341" s="13"/>
      <c r="B341" s="13"/>
      <c r="C341" s="13"/>
    </row>
    <row r="342" spans="1:3" ht="12.75">
      <c r="A342" s="13" t="s">
        <v>8</v>
      </c>
      <c r="B342" s="13" t="s">
        <v>35</v>
      </c>
      <c r="C342" s="13" t="s">
        <v>37</v>
      </c>
    </row>
    <row r="343" spans="1:3" ht="12.75">
      <c r="A343" s="18">
        <v>1</v>
      </c>
      <c r="B343" s="18">
        <f>-23/16</f>
        <v>-1.4375</v>
      </c>
      <c r="C343" s="19">
        <f>(A343-0.5)^3-A343*(A343+0.25)^2</f>
        <v>-1.4375</v>
      </c>
    </row>
    <row r="344" spans="1:3" ht="12.75">
      <c r="A344" s="13"/>
      <c r="B344" s="13"/>
      <c r="C344" s="13"/>
    </row>
    <row r="345" ht="12.75">
      <c r="A345" t="s">
        <v>109</v>
      </c>
    </row>
    <row r="347" spans="1:3" ht="12.75">
      <c r="A347" s="13" t="s">
        <v>8</v>
      </c>
      <c r="B347" s="13" t="s">
        <v>38</v>
      </c>
      <c r="C347" s="13" t="s">
        <v>39</v>
      </c>
    </row>
    <row r="348" spans="1:3" ht="12.75">
      <c r="A348" s="20">
        <v>9.99737955798506</v>
      </c>
      <c r="B348" s="20">
        <f>LN(10)</f>
        <v>2.302585092994046</v>
      </c>
      <c r="C348" s="21">
        <f>LN(A348-9)+LN(A348)</f>
        <v>2.2996991330700967</v>
      </c>
    </row>
    <row r="349" spans="1:3" ht="12.75">
      <c r="A349" s="20"/>
      <c r="B349" s="20"/>
      <c r="C349" s="20"/>
    </row>
    <row r="350" spans="1:3" ht="12.75">
      <c r="A350" s="17" t="s">
        <v>110</v>
      </c>
      <c r="B350" s="13"/>
      <c r="C350" s="13"/>
    </row>
    <row r="351" spans="1:3" ht="12.75">
      <c r="A351" s="13"/>
      <c r="B351" s="13"/>
      <c r="C351" s="13"/>
    </row>
    <row r="352" spans="1:4" ht="12.75">
      <c r="A352" s="13" t="s">
        <v>8</v>
      </c>
      <c r="B352" s="13" t="s">
        <v>35</v>
      </c>
      <c r="C352" s="22" t="s">
        <v>40</v>
      </c>
      <c r="D352" s="13"/>
    </row>
    <row r="353" spans="1:4" ht="12.75">
      <c r="A353" s="18">
        <v>0.999978981599111</v>
      </c>
      <c r="B353" s="23">
        <f>298/3</f>
        <v>99.33333333333333</v>
      </c>
      <c r="C353" s="24">
        <f>5^(A353+2)-2/3*5^(A353-1)-5^(A353+1)</f>
        <v>99.32997316091651</v>
      </c>
      <c r="D353" s="13"/>
    </row>
    <row r="354" spans="1:4" ht="12.75">
      <c r="A354" s="13"/>
      <c r="B354" s="13"/>
      <c r="C354" s="13"/>
      <c r="D354" s="13"/>
    </row>
    <row r="355" spans="1:4" ht="12.75">
      <c r="A355" s="17" t="s">
        <v>41</v>
      </c>
      <c r="B355" s="13"/>
      <c r="C355" s="13"/>
      <c r="D355" s="13"/>
    </row>
    <row r="356" spans="1:4" ht="12.75">
      <c r="A356" s="17" t="s">
        <v>93</v>
      </c>
      <c r="B356" s="13"/>
      <c r="C356" s="13"/>
      <c r="D356" s="13"/>
    </row>
    <row r="357" spans="1:4" ht="12.75">
      <c r="A357" s="17" t="s">
        <v>42</v>
      </c>
      <c r="B357" s="13"/>
      <c r="C357" s="13"/>
      <c r="D357" s="13"/>
    </row>
    <row r="358" spans="1:4" ht="12.75">
      <c r="A358" s="13"/>
      <c r="B358" s="13"/>
      <c r="C358" s="13"/>
      <c r="D358" s="13"/>
    </row>
    <row r="359" ht="12.75">
      <c r="A359" t="s">
        <v>111</v>
      </c>
    </row>
    <row r="360" ht="12.75">
      <c r="A360" t="s">
        <v>43</v>
      </c>
    </row>
    <row r="362" spans="1:4" ht="12.75">
      <c r="A362" s="4" t="s">
        <v>8</v>
      </c>
      <c r="B362" s="4" t="s">
        <v>38</v>
      </c>
      <c r="C362" s="17" t="s">
        <v>39</v>
      </c>
      <c r="D362" s="4"/>
    </row>
    <row r="363" spans="1:4" ht="12.75">
      <c r="A363" s="23">
        <v>12</v>
      </c>
      <c r="B363" s="4">
        <f>LN(10)</f>
        <v>2.302585092994046</v>
      </c>
      <c r="C363" s="23">
        <f>LN((A363-9))+LN(A363)</f>
        <v>3.58351893845611</v>
      </c>
      <c r="D363" s="4"/>
    </row>
    <row r="364" spans="1:4" ht="12.75">
      <c r="A364" s="4"/>
      <c r="B364" s="4"/>
      <c r="C364" s="4"/>
      <c r="D364" s="4"/>
    </row>
    <row r="365" spans="1:4" ht="12.75">
      <c r="A365" s="17" t="s">
        <v>44</v>
      </c>
      <c r="B365" s="4"/>
      <c r="C365" s="4"/>
      <c r="D365" s="4"/>
    </row>
    <row r="367" spans="1:2" ht="12.75">
      <c r="A367" t="s">
        <v>112</v>
      </c>
      <c r="B367" s="9"/>
    </row>
    <row r="368" spans="1:2" ht="12.75">
      <c r="A368" t="s">
        <v>70</v>
      </c>
      <c r="B368" s="9"/>
    </row>
    <row r="369" ht="12.75">
      <c r="B369" s="9"/>
    </row>
    <row r="374" ht="12.75">
      <c r="A374" t="s">
        <v>113</v>
      </c>
    </row>
    <row r="376" spans="1:3" ht="12.75">
      <c r="A376" s="4" t="s">
        <v>8</v>
      </c>
      <c r="B376" s="4" t="s">
        <v>35</v>
      </c>
      <c r="C376" s="4" t="s">
        <v>10</v>
      </c>
    </row>
    <row r="377" spans="1:3" ht="12.75">
      <c r="A377" s="4">
        <v>3.5</v>
      </c>
      <c r="B377" s="4">
        <v>2</v>
      </c>
      <c r="C377" s="5">
        <f>IF(A377&lt;0,"no f",IF(A377&gt;4,"no f.",IF(A377&gt;3,2+A377,1-A377)))</f>
        <v>5.5</v>
      </c>
    </row>
    <row r="378" spans="1:3" ht="12.75">
      <c r="A378" s="4"/>
      <c r="B378" s="4"/>
      <c r="C378" s="4"/>
    </row>
    <row r="379" spans="1:3" ht="12.75">
      <c r="A379" s="17" t="s">
        <v>73</v>
      </c>
      <c r="B379" s="4"/>
      <c r="C379" s="4"/>
    </row>
    <row r="380" ht="12.75">
      <c r="A380" t="s">
        <v>74</v>
      </c>
    </row>
    <row r="381" ht="12.75">
      <c r="A381" s="17" t="s">
        <v>75</v>
      </c>
    </row>
    <row r="382" spans="1:3" ht="12.75">
      <c r="A382" s="4" t="s">
        <v>8</v>
      </c>
      <c r="B382" s="4" t="s">
        <v>10</v>
      </c>
      <c r="C382" s="4" t="s">
        <v>76</v>
      </c>
    </row>
    <row r="383" spans="1:3" ht="12.75">
      <c r="A383" s="4">
        <v>-2</v>
      </c>
      <c r="B383" s="5" t="str">
        <f aca="true" t="shared" si="13" ref="B383:B397">IF(A383&lt;0,"no f",IF(A383&gt;4,"no f.",IF(A383&gt;3,2+A383,1-A383)))</f>
        <v>no f</v>
      </c>
      <c r="C383" s="4">
        <v>2</v>
      </c>
    </row>
    <row r="384" spans="1:3" ht="12.75">
      <c r="A384" s="4">
        <v>-1.5</v>
      </c>
      <c r="B384" s="5" t="str">
        <f t="shared" si="13"/>
        <v>no f</v>
      </c>
      <c r="C384" s="4">
        <v>2</v>
      </c>
    </row>
    <row r="385" spans="1:3" ht="12.75">
      <c r="A385" s="4">
        <v>-1</v>
      </c>
      <c r="B385" s="5" t="str">
        <f t="shared" si="13"/>
        <v>no f</v>
      </c>
      <c r="C385" s="4">
        <v>2</v>
      </c>
    </row>
    <row r="386" spans="1:3" ht="12.75">
      <c r="A386" s="4">
        <v>-0.5</v>
      </c>
      <c r="B386" s="5" t="str">
        <f t="shared" si="13"/>
        <v>no f</v>
      </c>
      <c r="C386" s="4">
        <v>2</v>
      </c>
    </row>
    <row r="387" spans="1:3" ht="12.75">
      <c r="A387" s="4">
        <v>0</v>
      </c>
      <c r="B387" s="5">
        <f t="shared" si="13"/>
        <v>1</v>
      </c>
      <c r="C387" s="4">
        <v>2</v>
      </c>
    </row>
    <row r="388" spans="1:3" ht="12.75">
      <c r="A388" s="4">
        <v>0.5</v>
      </c>
      <c r="B388" s="5">
        <f t="shared" si="13"/>
        <v>0.5</v>
      </c>
      <c r="C388" s="4">
        <v>2</v>
      </c>
    </row>
    <row r="389" spans="1:3" ht="12.75">
      <c r="A389" s="4">
        <v>1</v>
      </c>
      <c r="B389" s="5">
        <f t="shared" si="13"/>
        <v>0</v>
      </c>
      <c r="C389" s="4">
        <v>2</v>
      </c>
    </row>
    <row r="390" spans="1:3" ht="12.75">
      <c r="A390" s="4">
        <v>1.5</v>
      </c>
      <c r="B390" s="5">
        <f t="shared" si="13"/>
        <v>-0.5</v>
      </c>
      <c r="C390" s="4">
        <v>2</v>
      </c>
    </row>
    <row r="391" spans="1:3" ht="12.75">
      <c r="A391" s="4">
        <v>2</v>
      </c>
      <c r="B391" s="5">
        <f t="shared" si="13"/>
        <v>-1</v>
      </c>
      <c r="C391" s="4">
        <v>2</v>
      </c>
    </row>
    <row r="392" spans="1:3" ht="12.75">
      <c r="A392" s="4">
        <v>2.5</v>
      </c>
      <c r="B392" s="5">
        <f t="shared" si="13"/>
        <v>-1.5</v>
      </c>
      <c r="C392" s="4">
        <v>2</v>
      </c>
    </row>
    <row r="393" spans="1:3" ht="12.75">
      <c r="A393" s="4">
        <v>3</v>
      </c>
      <c r="B393" s="5">
        <f t="shared" si="13"/>
        <v>-2</v>
      </c>
      <c r="C393" s="4">
        <v>2</v>
      </c>
    </row>
    <row r="394" spans="1:3" ht="12.75">
      <c r="A394" s="4">
        <v>3.5</v>
      </c>
      <c r="B394" s="5">
        <f t="shared" si="13"/>
        <v>5.5</v>
      </c>
      <c r="C394" s="4">
        <v>2</v>
      </c>
    </row>
    <row r="395" spans="1:3" ht="12.75">
      <c r="A395" s="4">
        <v>4</v>
      </c>
      <c r="B395" s="5">
        <f t="shared" si="13"/>
        <v>6</v>
      </c>
      <c r="C395" s="4">
        <v>2</v>
      </c>
    </row>
    <row r="396" spans="1:3" ht="12.75">
      <c r="A396" s="4">
        <v>4.5</v>
      </c>
      <c r="B396" s="5" t="str">
        <f t="shared" si="13"/>
        <v>no f.</v>
      </c>
      <c r="C396" s="4">
        <v>2</v>
      </c>
    </row>
    <row r="397" spans="1:3" ht="12.75">
      <c r="A397" s="4">
        <v>5</v>
      </c>
      <c r="B397" s="5" t="str">
        <f t="shared" si="13"/>
        <v>no f.</v>
      </c>
      <c r="C397" s="4">
        <v>2</v>
      </c>
    </row>
    <row r="398" ht="12.75">
      <c r="B398" s="9"/>
    </row>
    <row r="399" spans="1:2" ht="12.75">
      <c r="A399" t="s">
        <v>77</v>
      </c>
      <c r="B399" s="9"/>
    </row>
    <row r="400" spans="1:2" ht="12.75">
      <c r="A400" t="s">
        <v>85</v>
      </c>
      <c r="B400" s="9"/>
    </row>
    <row r="401" ht="12.75">
      <c r="B401" s="9"/>
    </row>
    <row r="402" spans="1:3" ht="12.75">
      <c r="A402" s="26" t="s">
        <v>78</v>
      </c>
      <c r="B402" s="8" t="b">
        <v>1</v>
      </c>
      <c r="C402" t="b">
        <v>0</v>
      </c>
    </row>
    <row r="403" spans="1:5" ht="12.75">
      <c r="A403" s="4" t="s">
        <v>79</v>
      </c>
      <c r="B403" s="8" t="s">
        <v>80</v>
      </c>
      <c r="C403" s="26" t="s">
        <v>78</v>
      </c>
      <c r="D403" t="b">
        <v>1</v>
      </c>
      <c r="E403" t="b">
        <v>0</v>
      </c>
    </row>
    <row r="404" spans="2:7" ht="12.75">
      <c r="B404" s="8"/>
      <c r="C404" s="4" t="s">
        <v>81</v>
      </c>
      <c r="D404" s="4" t="s">
        <v>80</v>
      </c>
      <c r="E404" s="26" t="s">
        <v>78</v>
      </c>
      <c r="F404" t="b">
        <v>1</v>
      </c>
      <c r="G404" t="b">
        <v>0</v>
      </c>
    </row>
    <row r="405" spans="2:7" ht="12.75">
      <c r="B405" s="8"/>
      <c r="C405" s="4"/>
      <c r="D405" s="4"/>
      <c r="E405" s="4" t="s">
        <v>82</v>
      </c>
      <c r="F405" s="4" t="s">
        <v>83</v>
      </c>
      <c r="G405" s="4" t="s">
        <v>84</v>
      </c>
    </row>
    <row r="406" spans="2:7" ht="12.75">
      <c r="B406" s="8"/>
      <c r="C406" s="4"/>
      <c r="D406" s="4"/>
      <c r="E406" s="25"/>
      <c r="F406" s="25"/>
      <c r="G406" s="25"/>
    </row>
    <row r="407" ht="12.75">
      <c r="B407" s="9"/>
    </row>
    <row r="408" ht="12.75">
      <c r="A408" t="s">
        <v>94</v>
      </c>
    </row>
    <row r="409" spans="1:3" ht="12.75">
      <c r="A409" s="4"/>
      <c r="B409" s="8"/>
      <c r="C409" s="8"/>
    </row>
    <row r="410" spans="1:3" ht="12.75">
      <c r="A410" s="4" t="s">
        <v>8</v>
      </c>
      <c r="B410" s="8" t="s">
        <v>10</v>
      </c>
      <c r="C410" s="8"/>
    </row>
    <row r="411" spans="1:8" ht="12.75">
      <c r="A411" s="4">
        <v>-2</v>
      </c>
      <c r="B411" s="5" t="str">
        <f>IF(OR(A411&lt;0,A411&gt;4),"no fun",IF(A411&gt;3,2+A411,1-A411))</f>
        <v>no fun</v>
      </c>
      <c r="C411" s="32" t="s">
        <v>132</v>
      </c>
      <c r="D411" s="1"/>
      <c r="E411" s="1"/>
      <c r="F411" s="1"/>
      <c r="G411" s="1"/>
      <c r="H411" s="1"/>
    </row>
    <row r="412" spans="1:3" ht="12.75">
      <c r="A412" s="4">
        <v>-1.5</v>
      </c>
      <c r="B412" s="5" t="str">
        <f aca="true" t="shared" si="14" ref="B412:B427">IF(OR(A412&lt;0,A412&gt;4),"no fun",IF(A412&gt;3,2+A412,1-A412))</f>
        <v>no fun</v>
      </c>
      <c r="C412" s="8"/>
    </row>
    <row r="413" spans="1:3" ht="12.75">
      <c r="A413" s="4">
        <v>-1</v>
      </c>
      <c r="B413" s="5" t="str">
        <f t="shared" si="14"/>
        <v>no fun</v>
      </c>
      <c r="C413" s="8"/>
    </row>
    <row r="414" spans="1:3" ht="12.75">
      <c r="A414" s="4">
        <v>-0.5</v>
      </c>
      <c r="B414" s="5" t="str">
        <f t="shared" si="14"/>
        <v>no fun</v>
      </c>
      <c r="C414" s="8"/>
    </row>
    <row r="415" spans="1:3" ht="12.75">
      <c r="A415" s="4">
        <v>0</v>
      </c>
      <c r="B415" s="5">
        <f t="shared" si="14"/>
        <v>1</v>
      </c>
      <c r="C415" s="8"/>
    </row>
    <row r="416" spans="1:3" ht="12.75">
      <c r="A416" s="4">
        <v>0.5</v>
      </c>
      <c r="B416" s="5">
        <f t="shared" si="14"/>
        <v>0.5</v>
      </c>
      <c r="C416" s="8"/>
    </row>
    <row r="417" spans="1:3" ht="12.75">
      <c r="A417" s="4">
        <v>1</v>
      </c>
      <c r="B417" s="5">
        <f t="shared" si="14"/>
        <v>0</v>
      </c>
      <c r="C417" s="8"/>
    </row>
    <row r="418" spans="1:3" ht="12.75">
      <c r="A418" s="4">
        <v>1.5</v>
      </c>
      <c r="B418" s="5">
        <f t="shared" si="14"/>
        <v>-0.5</v>
      </c>
      <c r="C418" s="8"/>
    </row>
    <row r="419" spans="1:3" ht="12.75">
      <c r="A419" s="4">
        <v>2</v>
      </c>
      <c r="B419" s="5">
        <f t="shared" si="14"/>
        <v>-1</v>
      </c>
      <c r="C419" s="8"/>
    </row>
    <row r="420" spans="1:3" ht="12.75">
      <c r="A420" s="4">
        <v>2.5</v>
      </c>
      <c r="B420" s="5">
        <f t="shared" si="14"/>
        <v>-1.5</v>
      </c>
      <c r="C420" s="8"/>
    </row>
    <row r="421" spans="1:3" ht="12.75">
      <c r="A421" s="4">
        <v>3</v>
      </c>
      <c r="B421" s="5">
        <f t="shared" si="14"/>
        <v>-2</v>
      </c>
      <c r="C421" s="8"/>
    </row>
    <row r="422" spans="1:3" ht="12.75">
      <c r="A422" s="4">
        <v>3.5</v>
      </c>
      <c r="B422" s="5">
        <f t="shared" si="14"/>
        <v>5.5</v>
      </c>
      <c r="C422" s="8"/>
    </row>
    <row r="423" spans="1:3" ht="12.75">
      <c r="A423" s="4">
        <v>4</v>
      </c>
      <c r="B423" s="5">
        <f t="shared" si="14"/>
        <v>6</v>
      </c>
      <c r="C423" s="8"/>
    </row>
    <row r="424" spans="1:3" ht="12.75">
      <c r="A424" s="4">
        <v>4.5</v>
      </c>
      <c r="B424" s="5" t="str">
        <f t="shared" si="14"/>
        <v>no fun</v>
      </c>
      <c r="C424" s="8"/>
    </row>
    <row r="425" spans="1:3" ht="12.75">
      <c r="A425" s="4">
        <v>5</v>
      </c>
      <c r="B425" s="5" t="str">
        <f t="shared" si="14"/>
        <v>no fun</v>
      </c>
      <c r="C425" s="9"/>
    </row>
    <row r="426" spans="1:3" ht="12.75">
      <c r="A426" s="4">
        <v>5.5</v>
      </c>
      <c r="B426" s="5" t="str">
        <f t="shared" si="14"/>
        <v>no fun</v>
      </c>
      <c r="C426" s="9"/>
    </row>
    <row r="427" spans="1:2" ht="12.75">
      <c r="A427" s="4">
        <v>6</v>
      </c>
      <c r="B427" s="5" t="str">
        <f t="shared" si="14"/>
        <v>no fun</v>
      </c>
    </row>
    <row r="429" ht="12.75">
      <c r="B429" s="9"/>
    </row>
    <row r="430" ht="12.75">
      <c r="B430" s="9"/>
    </row>
    <row r="431" spans="1:2" ht="12.75">
      <c r="A431" s="33" t="s">
        <v>114</v>
      </c>
      <c r="B431" s="27"/>
    </row>
    <row r="432" spans="1:2" ht="12.75">
      <c r="A432" s="22"/>
      <c r="B432" s="8"/>
    </row>
    <row r="433" spans="1:3" ht="12.75">
      <c r="A433" s="22" t="s">
        <v>86</v>
      </c>
      <c r="B433" s="13" t="s">
        <v>35</v>
      </c>
      <c r="C433" t="s">
        <v>87</v>
      </c>
    </row>
    <row r="434" spans="1:3" ht="12.75">
      <c r="A434" s="20">
        <v>1</v>
      </c>
      <c r="B434" s="20">
        <v>0.5</v>
      </c>
      <c r="C434" s="28">
        <f>SIN(A434)</f>
        <v>0.8414709848078965</v>
      </c>
    </row>
    <row r="435" spans="1:3" ht="12.75">
      <c r="A435" s="20"/>
      <c r="B435" s="20"/>
      <c r="C435" s="29"/>
    </row>
    <row r="436" spans="1:3" ht="12.75">
      <c r="A436" s="20" t="s">
        <v>88</v>
      </c>
      <c r="B436" s="20"/>
      <c r="C436" s="29"/>
    </row>
    <row r="437" spans="1:3" ht="12.75">
      <c r="A437" s="21">
        <f>$A$434*180/PI()</f>
        <v>57.29577951308232</v>
      </c>
      <c r="B437" s="20"/>
      <c r="C437" s="29"/>
    </row>
    <row r="438" ht="12.75">
      <c r="B438" s="9"/>
    </row>
    <row r="439" ht="12.75">
      <c r="B439" s="9"/>
    </row>
    <row r="440" spans="1:2" ht="12.75">
      <c r="A440" t="s">
        <v>115</v>
      </c>
      <c r="B440" s="9"/>
    </row>
    <row r="442" ht="12.75">
      <c r="A442" t="s">
        <v>116</v>
      </c>
    </row>
    <row r="444" spans="1:6" ht="12.75">
      <c r="A444" s="34" t="s">
        <v>117</v>
      </c>
      <c r="B444" s="30"/>
      <c r="C444" s="1"/>
      <c r="D444" s="1"/>
      <c r="E444" s="1"/>
      <c r="F444" s="1"/>
    </row>
    <row r="447" spans="1:4" ht="12.75">
      <c r="A447" s="4" t="s">
        <v>8</v>
      </c>
      <c r="B447" s="4" t="s">
        <v>35</v>
      </c>
      <c r="C447" s="17" t="s">
        <v>89</v>
      </c>
      <c r="D447" s="4"/>
    </row>
    <row r="448" spans="1:4" ht="12.75">
      <c r="A448" s="18">
        <v>1</v>
      </c>
      <c r="B448" s="4">
        <v>0</v>
      </c>
      <c r="C448" s="4">
        <f>LN((5*A448+4))/LN(3)-LN((3-A448))/LN(3)</f>
        <v>1.3690702464285427</v>
      </c>
      <c r="D448" s="4"/>
    </row>
    <row r="449" ht="12.75">
      <c r="B449" s="9"/>
    </row>
    <row r="450" spans="1:2" ht="12.75">
      <c r="A450" t="s">
        <v>90</v>
      </c>
      <c r="B450" s="9"/>
    </row>
    <row r="451" ht="12.75">
      <c r="B451" s="9"/>
    </row>
    <row r="452" ht="12.75">
      <c r="B452" s="9"/>
    </row>
    <row r="453" spans="1:2" ht="12.75">
      <c r="A453" s="35" t="s">
        <v>129</v>
      </c>
      <c r="B453" s="9"/>
    </row>
    <row r="454" spans="1:2" ht="12.75">
      <c r="A454" t="s">
        <v>122</v>
      </c>
      <c r="B454" s="9"/>
    </row>
    <row r="455" spans="1:2" ht="12.75">
      <c r="A455" t="s">
        <v>123</v>
      </c>
      <c r="B455" s="9"/>
    </row>
    <row r="456" spans="1:2" ht="12.75">
      <c r="A456" s="37" t="s">
        <v>124</v>
      </c>
      <c r="B456" s="9"/>
    </row>
    <row r="457" spans="1:2" ht="12.75">
      <c r="A457" t="s">
        <v>125</v>
      </c>
      <c r="B457" s="9"/>
    </row>
    <row r="458" spans="1:2" ht="12.75">
      <c r="A458" t="s">
        <v>126</v>
      </c>
      <c r="B458" s="9"/>
    </row>
    <row r="459" spans="1:2" ht="12.75">
      <c r="A459" t="s">
        <v>127</v>
      </c>
      <c r="B459" s="9"/>
    </row>
    <row r="460" spans="1:2" ht="12.75">
      <c r="A460" t="s">
        <v>128</v>
      </c>
      <c r="B460" s="9"/>
    </row>
    <row r="461" ht="12.75">
      <c r="B461" s="9"/>
    </row>
    <row r="462" spans="1:2" ht="15.75">
      <c r="A462" t="s">
        <v>130</v>
      </c>
      <c r="B462" s="9"/>
    </row>
    <row r="463" spans="1:2" ht="12.75">
      <c r="A463" t="s">
        <v>131</v>
      </c>
      <c r="B463" s="9"/>
    </row>
    <row r="464" ht="12.75">
      <c r="B464" s="9"/>
    </row>
    <row r="465" ht="12.75">
      <c r="B465" s="9"/>
    </row>
    <row r="466" ht="12.75">
      <c r="B466" s="9"/>
    </row>
    <row r="467" ht="12.75">
      <c r="B467" s="9"/>
    </row>
    <row r="468" ht="12.75">
      <c r="B468" s="9"/>
    </row>
    <row r="469" ht="12.75">
      <c r="B469" s="9"/>
    </row>
    <row r="470" ht="12.75">
      <c r="B470" s="9"/>
    </row>
    <row r="471" ht="12.75">
      <c r="B471" s="9"/>
    </row>
    <row r="472" ht="12.75">
      <c r="B472" s="9"/>
    </row>
    <row r="475" ht="12.75">
      <c r="B475" s="9"/>
    </row>
    <row r="476" ht="12.75">
      <c r="B476" s="9"/>
    </row>
    <row r="477" ht="12.75">
      <c r="B477" s="9"/>
    </row>
    <row r="478" ht="12.75">
      <c r="B478" s="9"/>
    </row>
    <row r="479" ht="12.75">
      <c r="B479" s="9"/>
    </row>
    <row r="480" ht="12.75">
      <c r="B480" s="9"/>
    </row>
    <row r="481" ht="12.75">
      <c r="B481" s="9"/>
    </row>
    <row r="482" ht="12.75">
      <c r="B482" s="9"/>
    </row>
    <row r="483" ht="12.75">
      <c r="B483" s="9"/>
    </row>
    <row r="484" ht="12.75">
      <c r="B484" s="9"/>
    </row>
    <row r="485" ht="12.75">
      <c r="B485" s="9"/>
    </row>
    <row r="486" ht="12.75">
      <c r="B486" s="9"/>
    </row>
    <row r="487" ht="12.75">
      <c r="B487" s="9"/>
    </row>
    <row r="488" ht="12.75">
      <c r="B488" s="9"/>
    </row>
    <row r="489" ht="12.75">
      <c r="B489" s="9"/>
    </row>
    <row r="490" ht="12.75">
      <c r="B490" s="9"/>
    </row>
    <row r="491" ht="12.75">
      <c r="B491" s="9"/>
    </row>
    <row r="492" ht="12.75">
      <c r="B492" s="9"/>
    </row>
    <row r="493" ht="12.75">
      <c r="B493" s="9"/>
    </row>
    <row r="494" ht="12.75">
      <c r="B494" s="9"/>
    </row>
    <row r="495" ht="12.75">
      <c r="B495" s="9"/>
    </row>
    <row r="496" ht="12.75">
      <c r="B496" s="9"/>
    </row>
    <row r="497" ht="12.75">
      <c r="B497" s="9"/>
    </row>
    <row r="498" ht="12.75">
      <c r="B498" s="9"/>
    </row>
    <row r="499" ht="12.75">
      <c r="B499" s="9"/>
    </row>
    <row r="500" ht="12.75">
      <c r="B500" s="9"/>
    </row>
    <row r="501" ht="12.75">
      <c r="B501" s="9"/>
    </row>
    <row r="502" ht="12.75">
      <c r="B502" s="9"/>
    </row>
    <row r="503" ht="12.75">
      <c r="B503" s="9"/>
    </row>
    <row r="504" ht="12.75">
      <c r="B504" s="9"/>
    </row>
    <row r="505" ht="12.75">
      <c r="B505" s="9"/>
    </row>
    <row r="506" ht="12.75">
      <c r="B506" s="9"/>
    </row>
    <row r="507" ht="12.75">
      <c r="B507" s="9"/>
    </row>
    <row r="508" ht="12.75">
      <c r="B508" s="9"/>
    </row>
    <row r="509" ht="12.75">
      <c r="B509" s="9"/>
    </row>
    <row r="510" ht="12.75">
      <c r="B510" s="9"/>
    </row>
    <row r="511" ht="12.75">
      <c r="B511" s="9"/>
    </row>
    <row r="512" ht="12.75">
      <c r="B512" s="9"/>
    </row>
    <row r="513" ht="12.75">
      <c r="B513" s="9"/>
    </row>
    <row r="514" ht="12.75">
      <c r="B514" s="9"/>
    </row>
    <row r="515" ht="12.75">
      <c r="B515" s="9"/>
    </row>
    <row r="516" ht="12.75">
      <c r="B516" s="9"/>
    </row>
    <row r="517" ht="12.75">
      <c r="B517" s="9"/>
    </row>
    <row r="518" ht="12.75">
      <c r="B518" s="9"/>
    </row>
    <row r="519" ht="12.75">
      <c r="B519" s="9"/>
    </row>
    <row r="520" ht="12.75">
      <c r="B520" s="9"/>
    </row>
    <row r="521" ht="12.75">
      <c r="B521" s="9"/>
    </row>
    <row r="522" ht="12.75">
      <c r="B522" s="9"/>
    </row>
    <row r="523" ht="12.75">
      <c r="B523" s="9"/>
    </row>
    <row r="524" ht="12.75">
      <c r="B524" s="9"/>
    </row>
    <row r="525" ht="12.75">
      <c r="B525" s="9"/>
    </row>
    <row r="526" ht="12.75">
      <c r="B526" s="9"/>
    </row>
    <row r="527" ht="12.75">
      <c r="B527" s="9"/>
    </row>
    <row r="528" ht="12.75">
      <c r="B528" s="9"/>
    </row>
    <row r="529" ht="12.75">
      <c r="B529" s="9"/>
    </row>
    <row r="530" ht="12.75">
      <c r="B530" s="9"/>
    </row>
    <row r="531" ht="12.75">
      <c r="B531" s="9"/>
    </row>
    <row r="532" ht="12.75">
      <c r="B532" s="9"/>
    </row>
    <row r="533" ht="12.75">
      <c r="B533" s="9"/>
    </row>
    <row r="534" ht="12.75">
      <c r="B534" s="9"/>
    </row>
    <row r="535" ht="12.75">
      <c r="B535" s="9"/>
    </row>
    <row r="536" ht="12.75">
      <c r="B536" s="9"/>
    </row>
    <row r="537" ht="12.75">
      <c r="B537" s="9"/>
    </row>
    <row r="538" ht="12.75">
      <c r="B538" s="9"/>
    </row>
    <row r="539" ht="12.75">
      <c r="B539" s="9"/>
    </row>
    <row r="540" ht="12.75">
      <c r="B540" s="9"/>
    </row>
    <row r="541" ht="12.75">
      <c r="B541" s="9"/>
    </row>
    <row r="542" ht="12.75">
      <c r="B542" s="9"/>
    </row>
    <row r="543" ht="12.75">
      <c r="B543" s="9"/>
    </row>
    <row r="544" ht="12.75">
      <c r="B544" s="9"/>
    </row>
    <row r="545" ht="12.75">
      <c r="B545" s="9"/>
    </row>
    <row r="546" ht="12.75">
      <c r="B546" s="9"/>
    </row>
    <row r="547" ht="12.75">
      <c r="B547" s="9"/>
    </row>
    <row r="548" ht="12.75">
      <c r="B548" s="9"/>
    </row>
    <row r="549" ht="12.75">
      <c r="B549" s="9"/>
    </row>
    <row r="550" ht="12.75">
      <c r="B550" s="9"/>
    </row>
    <row r="551" ht="12.75">
      <c r="B551" s="9"/>
    </row>
    <row r="552" ht="12.75">
      <c r="B552" s="9"/>
    </row>
    <row r="553" ht="12.75">
      <c r="B553" s="9"/>
    </row>
    <row r="554" ht="12.75">
      <c r="B554" s="9"/>
    </row>
    <row r="555" ht="12.75">
      <c r="B555" s="9"/>
    </row>
    <row r="556" ht="12.75">
      <c r="B556" s="9"/>
    </row>
    <row r="557" ht="12.75">
      <c r="B557" s="9"/>
    </row>
    <row r="558" ht="12.75">
      <c r="B558" s="9"/>
    </row>
    <row r="559" ht="12.75">
      <c r="B559" s="9"/>
    </row>
    <row r="560" ht="12.75">
      <c r="B560" s="9"/>
    </row>
    <row r="561" ht="12.75">
      <c r="B561" s="9"/>
    </row>
    <row r="562" ht="12.75">
      <c r="B562" s="9"/>
    </row>
    <row r="563" ht="12.75">
      <c r="B563" s="9"/>
    </row>
    <row r="564" ht="12.75">
      <c r="B564" s="9"/>
    </row>
    <row r="565" ht="12.75">
      <c r="B565" s="9"/>
    </row>
    <row r="566" ht="12.75">
      <c r="B566" s="9"/>
    </row>
    <row r="567" ht="12.75">
      <c r="B567" s="9"/>
    </row>
    <row r="568" ht="12.75">
      <c r="B568" s="9"/>
    </row>
    <row r="569" ht="12.75">
      <c r="B569" s="9"/>
    </row>
    <row r="570" ht="12.75">
      <c r="B570" s="9"/>
    </row>
    <row r="571" ht="12.75">
      <c r="B571" s="9"/>
    </row>
    <row r="572" ht="12.75">
      <c r="B572" s="9"/>
    </row>
    <row r="573" ht="12.75">
      <c r="B573" s="9"/>
    </row>
    <row r="574" ht="12.75">
      <c r="B574" s="9"/>
    </row>
    <row r="575" ht="12.75">
      <c r="B575" s="9"/>
    </row>
    <row r="576" ht="12.75">
      <c r="B576" s="9"/>
    </row>
    <row r="577" ht="12.75">
      <c r="B577" s="9"/>
    </row>
    <row r="578" ht="12.75">
      <c r="B578" s="9"/>
    </row>
  </sheetData>
  <printOptions/>
  <pageMargins left="0.75" right="0.75" top="1" bottom="1" header="0.5" footer="0.5"/>
  <pageSetup horizontalDpi="600" verticalDpi="600" orientation="portrait" paperSize="9" r:id="rId7"/>
  <drawing r:id="rId6"/>
  <legacyDrawing r:id="rId5"/>
  <oleObjects>
    <oleObject progId="Equation.3" shapeId="304489" r:id="rId1"/>
    <oleObject progId="Equation.3" shapeId="168999" r:id="rId2"/>
    <oleObject progId="Equation.3" shapeId="65773" r:id="rId3"/>
    <oleObject progId="Equation.3" shapeId="37344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Venturi</dc:creator>
  <cp:keywords/>
  <dc:description/>
  <cp:lastModifiedBy>Adriana Venturi</cp:lastModifiedBy>
  <cp:lastPrinted>2008-11-24T19:02:06Z</cp:lastPrinted>
  <dcterms:created xsi:type="dcterms:W3CDTF">2008-11-01T15:58:01Z</dcterms:created>
  <dcterms:modified xsi:type="dcterms:W3CDTF">2008-12-01T15:48:58Z</dcterms:modified>
  <cp:category/>
  <cp:version/>
  <cp:contentType/>
  <cp:contentStatus/>
</cp:coreProperties>
</file>